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'Feuil1'!$A$1:$M$87</definedName>
  </definedNames>
  <calcPr fullCalcOnLoad="1"/>
</workbook>
</file>

<file path=xl/sharedStrings.xml><?xml version="1.0" encoding="utf-8"?>
<sst xmlns="http://schemas.openxmlformats.org/spreadsheetml/2006/main" count="268" uniqueCount="229">
  <si>
    <t>Nom Prénom</t>
  </si>
  <si>
    <t>Présences août 
sur 18</t>
  </si>
  <si>
    <t>Présences septembre 
sur 8</t>
  </si>
  <si>
    <t>ANDRE Thierry</t>
  </si>
  <si>
    <t>BARRALON Yohan</t>
  </si>
  <si>
    <t>BARRIERE Eric</t>
  </si>
  <si>
    <t>BATIONO François</t>
  </si>
  <si>
    <t>BERNE Rémi</t>
  </si>
  <si>
    <t>BESSETTE Benjamin</t>
  </si>
  <si>
    <t>BRUYERE Florian</t>
  </si>
  <si>
    <t>CHALAYER Michael</t>
  </si>
  <si>
    <t>CHANON Patrick</t>
  </si>
  <si>
    <t>CHAPELON Romain</t>
  </si>
  <si>
    <t>CHEVALIER Vincent</t>
  </si>
  <si>
    <t>CHOMAT Christophe</t>
  </si>
  <si>
    <t>COLOMB Joël</t>
  </si>
  <si>
    <t>CRAPANNE Dominique</t>
  </si>
  <si>
    <t>CRAPANNE Sylvain</t>
  </si>
  <si>
    <t>CREMILLEUX Ludovic</t>
  </si>
  <si>
    <t>CRESCI David</t>
  </si>
  <si>
    <t>CUERQ Jonathan</t>
  </si>
  <si>
    <t>DUBOUCHET Tristan</t>
  </si>
  <si>
    <t>DURIEUX Thibault</t>
  </si>
  <si>
    <t>DUTEL Anthony</t>
  </si>
  <si>
    <t>DUTERLAY Julien</t>
  </si>
  <si>
    <t>FRANQUEMBERG Olivier</t>
  </si>
  <si>
    <t>GAILLARD Damien</t>
  </si>
  <si>
    <t>GAY Pierrick</t>
  </si>
  <si>
    <t>GIRODET Philippe</t>
  </si>
  <si>
    <t>GISCLON Damien</t>
  </si>
  <si>
    <t>GRANGETTE Sylvain</t>
  </si>
  <si>
    <t>GUILLOT  Antoine</t>
  </si>
  <si>
    <t>GUILLOT Simon</t>
  </si>
  <si>
    <t>HERNANDEZ Cédric</t>
  </si>
  <si>
    <t>HERNANDEZ Cédric (rouquin)</t>
  </si>
  <si>
    <t>HERNANDEZ Guillaume</t>
  </si>
  <si>
    <t xml:space="preserve">HERNANDEZ Richard </t>
  </si>
  <si>
    <t>JACQUEMOND Damien</t>
  </si>
  <si>
    <t>JACQUEMOND Rémi</t>
  </si>
  <si>
    <t>LAURENSON Fabien</t>
  </si>
  <si>
    <t>LYOTHIER Bertrand</t>
  </si>
  <si>
    <t>MACIEL Jonathan</t>
  </si>
  <si>
    <t>MARTIN Frédéric</t>
  </si>
  <si>
    <t>MATHIEU Rémi</t>
  </si>
  <si>
    <t>MELOUX Cédric</t>
  </si>
  <si>
    <t>MILLION Nicolas</t>
  </si>
  <si>
    <t>MONTCHAMP Sébastien</t>
  </si>
  <si>
    <t>MOURIER Guillaume</t>
  </si>
  <si>
    <t>PASCAL Sébastien</t>
  </si>
  <si>
    <t>PERARD Vincent</t>
  </si>
  <si>
    <t>PETIT Michel</t>
  </si>
  <si>
    <t>POYET Eric</t>
  </si>
  <si>
    <t>RIBEYRON Olivier</t>
  </si>
  <si>
    <t>ROBERT Clément</t>
  </si>
  <si>
    <t>ROCHEDIX Matthieu</t>
  </si>
  <si>
    <t>ROCHETTE Florian</t>
  </si>
  <si>
    <t>RODRIGUES Patrick</t>
  </si>
  <si>
    <t>ROMEYER Pierre</t>
  </si>
  <si>
    <t>ROYER François</t>
  </si>
  <si>
    <t>SALICHON Nicolas</t>
  </si>
  <si>
    <t>SALICHON Romain</t>
  </si>
  <si>
    <t>SARTRE Guillaume</t>
  </si>
  <si>
    <t>TARDIEU Bastien</t>
  </si>
  <si>
    <t>TARDY Régis</t>
  </si>
  <si>
    <t>TEYSSIER Julien</t>
  </si>
  <si>
    <t>TOURIER Bruno</t>
  </si>
  <si>
    <t>VIALLETON Anthony</t>
  </si>
  <si>
    <t>VIALLETON Grégory</t>
  </si>
  <si>
    <t>VINSON Laurent</t>
  </si>
  <si>
    <t>VINSON Marc</t>
  </si>
  <si>
    <t>WANDAOGO Dramane</t>
  </si>
  <si>
    <t>CONTRINO Stéphane</t>
  </si>
  <si>
    <t>CHAPUIS Hervé</t>
  </si>
  <si>
    <t xml:space="preserve">Total </t>
  </si>
  <si>
    <t>Présences octobre 
sur 9</t>
  </si>
  <si>
    <t>PORTAIL Damien</t>
  </si>
  <si>
    <t>Présences novembre 
sur 9</t>
  </si>
  <si>
    <t>CASERES Julien</t>
  </si>
  <si>
    <t>Nombre de joueurs à l'entraînement</t>
  </si>
  <si>
    <t>Moyenne de joueurs à l'entraînement</t>
  </si>
  <si>
    <t>Nombre total d'entraînement</t>
  </si>
  <si>
    <t>Equipe 1</t>
  </si>
  <si>
    <t>Equipe 2</t>
  </si>
  <si>
    <t xml:space="preserve">ALLIBERT </t>
  </si>
  <si>
    <t>Arnaud</t>
  </si>
  <si>
    <t>ANDRE</t>
  </si>
  <si>
    <t>Thierry</t>
  </si>
  <si>
    <t>BARRELON</t>
  </si>
  <si>
    <t>Yohan</t>
  </si>
  <si>
    <t>BARRIERE</t>
  </si>
  <si>
    <t>Eric</t>
  </si>
  <si>
    <t>BATIONO</t>
  </si>
  <si>
    <t>François</t>
  </si>
  <si>
    <t>BERGERON</t>
  </si>
  <si>
    <t>Kévin</t>
  </si>
  <si>
    <t>BERNE</t>
  </si>
  <si>
    <t>Rémi</t>
  </si>
  <si>
    <t>BERTOLOTTI</t>
  </si>
  <si>
    <t>Willy</t>
  </si>
  <si>
    <t>BESSETTE</t>
  </si>
  <si>
    <t>Benjamin</t>
  </si>
  <si>
    <t>BRUYERE</t>
  </si>
  <si>
    <t>Florian</t>
  </si>
  <si>
    <t>CHANON</t>
  </si>
  <si>
    <t>Patrick</t>
  </si>
  <si>
    <t>CHAPELON</t>
  </si>
  <si>
    <t>Romain</t>
  </si>
  <si>
    <t>CHAPOT</t>
  </si>
  <si>
    <t>Josselin</t>
  </si>
  <si>
    <t>CHEVALIER</t>
  </si>
  <si>
    <t>Vincent</t>
  </si>
  <si>
    <t>COLOMB</t>
  </si>
  <si>
    <t>Joël</t>
  </si>
  <si>
    <t>CONTRINO</t>
  </si>
  <si>
    <t>Stéphane</t>
  </si>
  <si>
    <t>CRAPANNE</t>
  </si>
  <si>
    <t>Sylvain</t>
  </si>
  <si>
    <t>CREMILLIEUX</t>
  </si>
  <si>
    <t>Ludovic</t>
  </si>
  <si>
    <t>CUERQ</t>
  </si>
  <si>
    <t>Jonathan</t>
  </si>
  <si>
    <t>DRIOT</t>
  </si>
  <si>
    <t>Antoine</t>
  </si>
  <si>
    <t>DUBIEN</t>
  </si>
  <si>
    <t>Jérémy</t>
  </si>
  <si>
    <t>Maxime</t>
  </si>
  <si>
    <t>DUFAURE</t>
  </si>
  <si>
    <t>Renaud</t>
  </si>
  <si>
    <t>DUTEL</t>
  </si>
  <si>
    <t>Anthony</t>
  </si>
  <si>
    <t>DUTERLAY</t>
  </si>
  <si>
    <t>Julien</t>
  </si>
  <si>
    <t>FAYARD</t>
  </si>
  <si>
    <t>Alexandre</t>
  </si>
  <si>
    <t>GAY</t>
  </si>
  <si>
    <t>Pierrick</t>
  </si>
  <si>
    <t>GISCLON</t>
  </si>
  <si>
    <t>Damien</t>
  </si>
  <si>
    <t>GRANGER</t>
  </si>
  <si>
    <t>Tristan</t>
  </si>
  <si>
    <t>GUILLOT</t>
  </si>
  <si>
    <t>Simon</t>
  </si>
  <si>
    <t>HERNANDEZ</t>
  </si>
  <si>
    <t>Cédric</t>
  </si>
  <si>
    <t>Guillaume</t>
  </si>
  <si>
    <t>Richard</t>
  </si>
  <si>
    <t>IBO</t>
  </si>
  <si>
    <t>JACQUEMOND</t>
  </si>
  <si>
    <t>LAURENSON</t>
  </si>
  <si>
    <t>Fabien</t>
  </si>
  <si>
    <t>LEDDA</t>
  </si>
  <si>
    <t>Nicolas</t>
  </si>
  <si>
    <t>MASSON</t>
  </si>
  <si>
    <t>Erwan</t>
  </si>
  <si>
    <t>MELOUX</t>
  </si>
  <si>
    <t>MONDON</t>
  </si>
  <si>
    <t>MONTCHAMP</t>
  </si>
  <si>
    <t>Sébastien</t>
  </si>
  <si>
    <t>MOURIER</t>
  </si>
  <si>
    <t xml:space="preserve">MULLER </t>
  </si>
  <si>
    <t>OUAZZINE</t>
  </si>
  <si>
    <t>Anouar</t>
  </si>
  <si>
    <t>PASCAL</t>
  </si>
  <si>
    <t>PERARD</t>
  </si>
  <si>
    <t>PEREZ</t>
  </si>
  <si>
    <t>PETIT</t>
  </si>
  <si>
    <t>Michel</t>
  </si>
  <si>
    <t>RIBEYRON</t>
  </si>
  <si>
    <t>Olivier</t>
  </si>
  <si>
    <t>RIOU</t>
  </si>
  <si>
    <t>ROBERT</t>
  </si>
  <si>
    <t>Clément</t>
  </si>
  <si>
    <t>ROCHEDIX</t>
  </si>
  <si>
    <t>Mathieu</t>
  </si>
  <si>
    <t>ROCHETTE</t>
  </si>
  <si>
    <t>ROMEYER</t>
  </si>
  <si>
    <t>Pierre</t>
  </si>
  <si>
    <t xml:space="preserve">ROMEZIN </t>
  </si>
  <si>
    <t>Benoît</t>
  </si>
  <si>
    <t>ROYER</t>
  </si>
  <si>
    <t>SALICHON</t>
  </si>
  <si>
    <t>Frédéric</t>
  </si>
  <si>
    <t>TOURIER</t>
  </si>
  <si>
    <t>Bruno</t>
  </si>
  <si>
    <t>TOURON</t>
  </si>
  <si>
    <t>VALOUR</t>
  </si>
  <si>
    <t>VIALLETON</t>
  </si>
  <si>
    <t>Grégory</t>
  </si>
  <si>
    <t>VINSON</t>
  </si>
  <si>
    <t>Laurent</t>
  </si>
  <si>
    <t>Marc</t>
  </si>
  <si>
    <t>WANDAOGO</t>
  </si>
  <si>
    <t>Dramane</t>
  </si>
  <si>
    <t>Présences septembre 
sur 10</t>
  </si>
  <si>
    <t>Présences août 
sur 13</t>
  </si>
  <si>
    <t>Michaël</t>
  </si>
  <si>
    <t>CHALAYER (arbitre)</t>
  </si>
  <si>
    <t>Johan</t>
  </si>
  <si>
    <t>RANCHET</t>
  </si>
  <si>
    <t>Présences octobre 
sur 7</t>
  </si>
  <si>
    <t>FAYARD (le grand)</t>
  </si>
  <si>
    <t xml:space="preserve">LOUISON </t>
  </si>
  <si>
    <t>Pascal</t>
  </si>
  <si>
    <t xml:space="preserve">MAANANE </t>
  </si>
  <si>
    <t>Sami</t>
  </si>
  <si>
    <t>Présences novembre 
sur 6</t>
  </si>
  <si>
    <t>Equipe 3</t>
  </si>
  <si>
    <t>Equipe 4</t>
  </si>
  <si>
    <t>Présences décembre sur 3</t>
  </si>
  <si>
    <t>Présences janvier 
sur 8</t>
  </si>
  <si>
    <t xml:space="preserve">BESSE </t>
  </si>
  <si>
    <t>PORTAFAIX</t>
  </si>
  <si>
    <t>Christian</t>
  </si>
  <si>
    <t>SUZAT</t>
  </si>
  <si>
    <t>Reste</t>
  </si>
  <si>
    <t>Présences février 
sur 6</t>
  </si>
  <si>
    <t>1er</t>
  </si>
  <si>
    <t>2ème</t>
  </si>
  <si>
    <t>3ème</t>
  </si>
  <si>
    <t>Présences mars
sur  9</t>
  </si>
  <si>
    <t>Présences avril
sur 8</t>
  </si>
  <si>
    <t>COGNET</t>
  </si>
  <si>
    <t>Coco</t>
  </si>
  <si>
    <t>D'ANGELO</t>
  </si>
  <si>
    <t>Valentin</t>
  </si>
  <si>
    <t>MONCHAND</t>
  </si>
  <si>
    <t>AUTRES</t>
  </si>
  <si>
    <t>Total</t>
  </si>
  <si>
    <t>Présences mai
sur 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</si>
</sst>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8">
    <font>
      <sz val="10"/>
      <name val="Arial"/>
      <family val="0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b/>
      <sz val="8.75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8" borderId="1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9" borderId="1" xfId="0" applyFill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Répartition des présences par équipes saison 2008-2009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9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Feuil1!$A$89:$A$93</c:f>
              <c:strCache/>
            </c:strRef>
          </c:cat>
          <c:val>
            <c:numRef>
              <c:f>Feuil1!$B$89:$B$93</c:f>
              <c:numCache/>
            </c:numRef>
          </c:val>
        </c:ser>
        <c:firstSliceAng val="9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87</xdr:row>
      <xdr:rowOff>114300</xdr:rowOff>
    </xdr:from>
    <xdr:to>
      <xdr:col>8</xdr:col>
      <xdr:colOff>457200</xdr:colOff>
      <xdr:row>106</xdr:row>
      <xdr:rowOff>114300</xdr:rowOff>
    </xdr:to>
    <xdr:graphicFrame>
      <xdr:nvGraphicFramePr>
        <xdr:cNvPr id="1" name="Chart 3"/>
        <xdr:cNvGraphicFramePr/>
      </xdr:nvGraphicFramePr>
      <xdr:xfrm>
        <a:off x="3324225" y="14458950"/>
        <a:ext cx="48101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zoomScaleSheetLayoutView="75" workbookViewId="0" topLeftCell="A67">
      <selection activeCell="K107" sqref="K107"/>
    </sheetView>
  </sheetViews>
  <sheetFormatPr defaultColWidth="11.421875" defaultRowHeight="12.75"/>
  <cols>
    <col min="1" max="1" width="26.28125" style="0" customWidth="1"/>
    <col min="2" max="2" width="13.421875" style="0" customWidth="1"/>
    <col min="3" max="3" width="13.7109375" style="0" customWidth="1"/>
    <col min="4" max="4" width="14.28125" style="0" customWidth="1"/>
    <col min="5" max="12" width="11.8515625" style="0" customWidth="1"/>
    <col min="13" max="13" width="8.7109375" style="0" customWidth="1"/>
  </cols>
  <sheetData>
    <row r="1" spans="1:13" ht="36.75" customHeight="1">
      <c r="A1" s="2" t="s">
        <v>0</v>
      </c>
      <c r="B1" s="2"/>
      <c r="C1" s="3" t="s">
        <v>194</v>
      </c>
      <c r="D1" s="3" t="s">
        <v>193</v>
      </c>
      <c r="E1" s="3" t="s">
        <v>199</v>
      </c>
      <c r="F1" s="3" t="s">
        <v>205</v>
      </c>
      <c r="G1" s="3" t="s">
        <v>208</v>
      </c>
      <c r="H1" s="3" t="s">
        <v>209</v>
      </c>
      <c r="I1" s="3" t="s">
        <v>215</v>
      </c>
      <c r="J1" s="3" t="s">
        <v>219</v>
      </c>
      <c r="K1" s="3" t="s">
        <v>220</v>
      </c>
      <c r="L1" s="3" t="s">
        <v>228</v>
      </c>
      <c r="M1" s="2" t="s">
        <v>73</v>
      </c>
    </row>
    <row r="2" spans="1:13" ht="12.75">
      <c r="A2" s="10" t="s">
        <v>83</v>
      </c>
      <c r="B2" s="11" t="s">
        <v>84</v>
      </c>
      <c r="C2" s="13">
        <v>3</v>
      </c>
      <c r="D2" s="6">
        <v>6</v>
      </c>
      <c r="E2" s="6">
        <v>4</v>
      </c>
      <c r="F2" s="6">
        <v>3</v>
      </c>
      <c r="G2" s="6">
        <v>2</v>
      </c>
      <c r="H2" s="6">
        <v>1</v>
      </c>
      <c r="I2" s="6">
        <v>1</v>
      </c>
      <c r="J2" s="6">
        <v>5</v>
      </c>
      <c r="K2" s="6">
        <v>4</v>
      </c>
      <c r="L2" s="6">
        <v>3</v>
      </c>
      <c r="M2" s="17">
        <f aca="true" t="shared" si="0" ref="M2:M33">SUM(C2:L2)</f>
        <v>32</v>
      </c>
    </row>
    <row r="3" spans="1:13" ht="12.75">
      <c r="A3" s="10" t="s">
        <v>85</v>
      </c>
      <c r="B3" s="11" t="s">
        <v>86</v>
      </c>
      <c r="C3" s="13">
        <v>3</v>
      </c>
      <c r="D3" s="6">
        <v>3</v>
      </c>
      <c r="E3" s="6">
        <v>4</v>
      </c>
      <c r="F3" s="6">
        <v>4</v>
      </c>
      <c r="G3" s="6">
        <v>2</v>
      </c>
      <c r="H3" s="6">
        <v>2</v>
      </c>
      <c r="I3" s="6">
        <v>1</v>
      </c>
      <c r="J3" s="6">
        <v>5</v>
      </c>
      <c r="K3" s="6">
        <v>2</v>
      </c>
      <c r="L3" s="6">
        <v>1</v>
      </c>
      <c r="M3" s="18">
        <f t="shared" si="0"/>
        <v>27</v>
      </c>
    </row>
    <row r="4" spans="1:13" ht="12.75">
      <c r="A4" s="10" t="s">
        <v>87</v>
      </c>
      <c r="B4" s="11" t="s">
        <v>88</v>
      </c>
      <c r="C4" s="13">
        <v>0</v>
      </c>
      <c r="D4" s="6">
        <v>0</v>
      </c>
      <c r="E4" s="6">
        <v>4</v>
      </c>
      <c r="F4" s="6">
        <v>4</v>
      </c>
      <c r="G4" s="6">
        <v>1</v>
      </c>
      <c r="H4" s="6">
        <v>0</v>
      </c>
      <c r="I4" s="6">
        <v>0</v>
      </c>
      <c r="J4" s="6">
        <v>2</v>
      </c>
      <c r="K4" s="6">
        <v>4</v>
      </c>
      <c r="L4" s="6">
        <v>0</v>
      </c>
      <c r="M4" s="16">
        <f t="shared" si="0"/>
        <v>15</v>
      </c>
    </row>
    <row r="5" spans="1:13" ht="12.75">
      <c r="A5" s="10" t="s">
        <v>89</v>
      </c>
      <c r="B5" s="11" t="s">
        <v>90</v>
      </c>
      <c r="C5" s="13">
        <v>9</v>
      </c>
      <c r="D5" s="6">
        <v>6</v>
      </c>
      <c r="E5" s="6">
        <v>2</v>
      </c>
      <c r="F5" s="6">
        <v>2</v>
      </c>
      <c r="G5" s="6">
        <v>3</v>
      </c>
      <c r="H5" s="6">
        <v>3</v>
      </c>
      <c r="I5" s="6">
        <v>3</v>
      </c>
      <c r="J5" s="6">
        <v>2</v>
      </c>
      <c r="K5" s="6">
        <v>1</v>
      </c>
      <c r="L5" s="6">
        <v>1</v>
      </c>
      <c r="M5" s="17">
        <f t="shared" si="0"/>
        <v>32</v>
      </c>
    </row>
    <row r="6" spans="1:13" ht="12.75">
      <c r="A6" s="10" t="s">
        <v>91</v>
      </c>
      <c r="B6" s="11" t="s">
        <v>92</v>
      </c>
      <c r="C6" s="13">
        <v>0</v>
      </c>
      <c r="D6" s="6">
        <v>0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1</v>
      </c>
      <c r="M6" s="16">
        <f t="shared" si="0"/>
        <v>2</v>
      </c>
    </row>
    <row r="7" spans="1:13" ht="12.75">
      <c r="A7" s="10" t="s">
        <v>93</v>
      </c>
      <c r="B7" s="11" t="s">
        <v>94</v>
      </c>
      <c r="C7" s="13">
        <v>2</v>
      </c>
      <c r="D7" s="6">
        <v>5</v>
      </c>
      <c r="E7" s="6">
        <v>5</v>
      </c>
      <c r="F7" s="6">
        <v>3</v>
      </c>
      <c r="G7" s="6">
        <v>1</v>
      </c>
      <c r="H7" s="6">
        <v>3</v>
      </c>
      <c r="I7" s="6">
        <v>2</v>
      </c>
      <c r="J7" s="6">
        <v>6</v>
      </c>
      <c r="K7" s="6">
        <v>5</v>
      </c>
      <c r="L7" s="6">
        <v>1</v>
      </c>
      <c r="M7" s="16">
        <f t="shared" si="0"/>
        <v>33</v>
      </c>
    </row>
    <row r="8" spans="1:13" ht="12.75">
      <c r="A8" s="10" t="s">
        <v>95</v>
      </c>
      <c r="B8" s="11" t="s">
        <v>96</v>
      </c>
      <c r="C8" s="13">
        <v>4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7">
        <f t="shared" si="0"/>
        <v>5</v>
      </c>
    </row>
    <row r="9" spans="1:13" ht="12.75">
      <c r="A9" s="10" t="s">
        <v>97</v>
      </c>
      <c r="B9" s="11" t="s">
        <v>98</v>
      </c>
      <c r="C9" s="13">
        <v>3</v>
      </c>
      <c r="D9" s="6">
        <v>0</v>
      </c>
      <c r="E9" s="6">
        <v>0</v>
      </c>
      <c r="F9" s="6">
        <v>0</v>
      </c>
      <c r="G9" s="6">
        <v>0</v>
      </c>
      <c r="H9" s="6">
        <v>4</v>
      </c>
      <c r="I9" s="6">
        <v>1</v>
      </c>
      <c r="J9" s="6">
        <v>4</v>
      </c>
      <c r="K9" s="6">
        <v>1</v>
      </c>
      <c r="L9" s="6">
        <v>3</v>
      </c>
      <c r="M9" s="6">
        <f t="shared" si="0"/>
        <v>16</v>
      </c>
    </row>
    <row r="10" spans="1:13" ht="12.75">
      <c r="A10" s="10" t="s">
        <v>210</v>
      </c>
      <c r="B10" s="11" t="s">
        <v>133</v>
      </c>
      <c r="C10" s="13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f t="shared" si="0"/>
        <v>0</v>
      </c>
    </row>
    <row r="11" spans="1:13" ht="12.75">
      <c r="A11" s="10" t="s">
        <v>99</v>
      </c>
      <c r="B11" s="11" t="s">
        <v>100</v>
      </c>
      <c r="C11" s="13">
        <v>0</v>
      </c>
      <c r="D11" s="6">
        <v>7</v>
      </c>
      <c r="E11" s="6">
        <v>4</v>
      </c>
      <c r="F11" s="6">
        <v>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f t="shared" si="0"/>
        <v>12</v>
      </c>
    </row>
    <row r="12" spans="1:13" ht="12.75">
      <c r="A12" s="10" t="s">
        <v>101</v>
      </c>
      <c r="B12" s="11" t="s">
        <v>102</v>
      </c>
      <c r="C12" s="13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f t="shared" si="0"/>
        <v>0</v>
      </c>
    </row>
    <row r="13" spans="1:14" ht="12.75">
      <c r="A13" s="10" t="s">
        <v>103</v>
      </c>
      <c r="B13" s="11" t="s">
        <v>104</v>
      </c>
      <c r="C13" s="13">
        <v>6</v>
      </c>
      <c r="D13" s="6">
        <v>7</v>
      </c>
      <c r="E13" s="6">
        <v>7</v>
      </c>
      <c r="F13" s="6">
        <v>6</v>
      </c>
      <c r="G13" s="6">
        <v>3</v>
      </c>
      <c r="H13" s="6">
        <v>7</v>
      </c>
      <c r="I13" s="6">
        <v>5</v>
      </c>
      <c r="J13" s="6">
        <v>8</v>
      </c>
      <c r="K13" s="6">
        <v>5</v>
      </c>
      <c r="L13" s="6">
        <v>1</v>
      </c>
      <c r="M13" s="17">
        <f t="shared" si="0"/>
        <v>55</v>
      </c>
      <c r="N13" t="s">
        <v>216</v>
      </c>
    </row>
    <row r="14" spans="1:13" ht="12.75">
      <c r="A14" s="10" t="s">
        <v>105</v>
      </c>
      <c r="B14" s="11" t="s">
        <v>106</v>
      </c>
      <c r="C14" s="13">
        <v>4</v>
      </c>
      <c r="D14" s="6">
        <v>5</v>
      </c>
      <c r="E14" s="6">
        <v>4</v>
      </c>
      <c r="F14" s="6">
        <v>1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24">
        <f t="shared" si="0"/>
        <v>14</v>
      </c>
    </row>
    <row r="15" spans="1:13" ht="12.75">
      <c r="A15" s="10" t="s">
        <v>107</v>
      </c>
      <c r="B15" s="11" t="s">
        <v>108</v>
      </c>
      <c r="C15" s="13">
        <v>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f t="shared" si="0"/>
        <v>1</v>
      </c>
    </row>
    <row r="16" spans="1:13" ht="12.75">
      <c r="A16" s="10" t="s">
        <v>109</v>
      </c>
      <c r="B16" s="11" t="s">
        <v>110</v>
      </c>
      <c r="C16" s="13">
        <v>3</v>
      </c>
      <c r="D16" s="6">
        <v>4</v>
      </c>
      <c r="E16" s="6">
        <v>5</v>
      </c>
      <c r="F16" s="6">
        <v>2</v>
      </c>
      <c r="G16" s="6">
        <v>3</v>
      </c>
      <c r="H16" s="6">
        <v>6</v>
      </c>
      <c r="I16" s="6">
        <v>2</v>
      </c>
      <c r="J16" s="6">
        <v>6</v>
      </c>
      <c r="K16" s="6">
        <v>4</v>
      </c>
      <c r="L16" s="6">
        <v>1</v>
      </c>
      <c r="M16" s="24">
        <f t="shared" si="0"/>
        <v>36</v>
      </c>
    </row>
    <row r="17" spans="1:13" ht="12.75">
      <c r="A17" s="10" t="s">
        <v>111</v>
      </c>
      <c r="B17" s="11" t="s">
        <v>112</v>
      </c>
      <c r="C17" s="13">
        <v>6</v>
      </c>
      <c r="D17" s="6">
        <v>3</v>
      </c>
      <c r="E17" s="6">
        <v>2</v>
      </c>
      <c r="F17" s="6">
        <v>2</v>
      </c>
      <c r="G17" s="6">
        <v>2</v>
      </c>
      <c r="H17" s="6">
        <v>4</v>
      </c>
      <c r="I17" s="6">
        <v>4</v>
      </c>
      <c r="J17" s="6">
        <v>2</v>
      </c>
      <c r="K17" s="6">
        <v>1</v>
      </c>
      <c r="L17" s="6">
        <v>1</v>
      </c>
      <c r="M17" s="17">
        <f t="shared" si="0"/>
        <v>27</v>
      </c>
    </row>
    <row r="18" spans="1:13" ht="12.75">
      <c r="A18" s="10" t="s">
        <v>113</v>
      </c>
      <c r="B18" s="11" t="s">
        <v>114</v>
      </c>
      <c r="C18" s="13">
        <v>2</v>
      </c>
      <c r="D18" s="6">
        <v>2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f t="shared" si="0"/>
        <v>5</v>
      </c>
    </row>
    <row r="19" spans="1:14" ht="12.75">
      <c r="A19" s="10" t="s">
        <v>115</v>
      </c>
      <c r="B19" s="11" t="s">
        <v>116</v>
      </c>
      <c r="C19" s="13">
        <v>7</v>
      </c>
      <c r="D19" s="6">
        <v>9</v>
      </c>
      <c r="E19" s="6">
        <v>4</v>
      </c>
      <c r="F19" s="6">
        <v>3</v>
      </c>
      <c r="G19" s="6">
        <v>3</v>
      </c>
      <c r="H19" s="6">
        <v>6</v>
      </c>
      <c r="I19" s="6">
        <v>4</v>
      </c>
      <c r="J19" s="6">
        <v>6</v>
      </c>
      <c r="K19" s="6">
        <v>7</v>
      </c>
      <c r="L19" s="6">
        <v>3</v>
      </c>
      <c r="M19" s="16">
        <f t="shared" si="0"/>
        <v>52</v>
      </c>
      <c r="N19" t="s">
        <v>217</v>
      </c>
    </row>
    <row r="20" spans="1:13" ht="12.75">
      <c r="A20" s="10" t="s">
        <v>117</v>
      </c>
      <c r="B20" s="11" t="s">
        <v>118</v>
      </c>
      <c r="C20" s="13">
        <v>2</v>
      </c>
      <c r="D20" s="6">
        <v>3</v>
      </c>
      <c r="E20" s="6">
        <v>1</v>
      </c>
      <c r="F20" s="6">
        <v>0</v>
      </c>
      <c r="G20" s="6">
        <v>0</v>
      </c>
      <c r="H20" s="6">
        <v>1</v>
      </c>
      <c r="I20" s="6">
        <v>0</v>
      </c>
      <c r="J20" s="6">
        <v>2</v>
      </c>
      <c r="K20" s="6">
        <v>0</v>
      </c>
      <c r="L20" s="6">
        <v>0</v>
      </c>
      <c r="M20" s="18">
        <f t="shared" si="0"/>
        <v>9</v>
      </c>
    </row>
    <row r="21" spans="1:13" ht="12.75">
      <c r="A21" s="10" t="s">
        <v>119</v>
      </c>
      <c r="B21" s="11" t="s">
        <v>120</v>
      </c>
      <c r="C21" s="13">
        <v>0</v>
      </c>
      <c r="D21" s="6">
        <v>3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24">
        <f t="shared" si="0"/>
        <v>4</v>
      </c>
    </row>
    <row r="22" spans="1:13" ht="12.75">
      <c r="A22" s="10" t="s">
        <v>223</v>
      </c>
      <c r="B22" s="11" t="s">
        <v>187</v>
      </c>
      <c r="C22" s="13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2</v>
      </c>
      <c r="L22" s="6">
        <v>0</v>
      </c>
      <c r="M22" s="6">
        <f t="shared" si="0"/>
        <v>2</v>
      </c>
    </row>
    <row r="23" spans="1:13" ht="12.75">
      <c r="A23" s="10" t="s">
        <v>121</v>
      </c>
      <c r="B23" s="11" t="s">
        <v>122</v>
      </c>
      <c r="C23" s="13">
        <v>2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f t="shared" si="0"/>
        <v>2</v>
      </c>
    </row>
    <row r="24" spans="1:13" ht="12.75">
      <c r="A24" s="10" t="s">
        <v>123</v>
      </c>
      <c r="B24" s="11" t="s">
        <v>124</v>
      </c>
      <c r="C24" s="13">
        <v>1</v>
      </c>
      <c r="D24" s="6">
        <v>4</v>
      </c>
      <c r="E24" s="6">
        <v>4</v>
      </c>
      <c r="F24" s="6">
        <v>2</v>
      </c>
      <c r="G24" s="6">
        <v>0</v>
      </c>
      <c r="H24" s="6">
        <v>3</v>
      </c>
      <c r="I24" s="6">
        <v>1</v>
      </c>
      <c r="J24" s="6">
        <v>4</v>
      </c>
      <c r="K24" s="6">
        <v>3</v>
      </c>
      <c r="L24" s="6">
        <v>2</v>
      </c>
      <c r="M24" s="24">
        <f t="shared" si="0"/>
        <v>24</v>
      </c>
    </row>
    <row r="25" spans="1:13" ht="12.75">
      <c r="A25" s="10" t="s">
        <v>123</v>
      </c>
      <c r="B25" s="11" t="s">
        <v>125</v>
      </c>
      <c r="C25" s="13">
        <v>1</v>
      </c>
      <c r="D25" s="6">
        <v>2</v>
      </c>
      <c r="E25" s="6">
        <v>1</v>
      </c>
      <c r="F25" s="6">
        <v>0</v>
      </c>
      <c r="G25" s="6">
        <v>0</v>
      </c>
      <c r="H25" s="6">
        <v>2</v>
      </c>
      <c r="I25" s="6">
        <v>0</v>
      </c>
      <c r="J25" s="6">
        <v>3</v>
      </c>
      <c r="K25" s="6">
        <v>0</v>
      </c>
      <c r="L25" s="6">
        <v>0</v>
      </c>
      <c r="M25" s="24">
        <f t="shared" si="0"/>
        <v>9</v>
      </c>
    </row>
    <row r="26" spans="1:13" ht="12.75">
      <c r="A26" s="10" t="s">
        <v>126</v>
      </c>
      <c r="B26" s="11" t="s">
        <v>127</v>
      </c>
      <c r="C26" s="13">
        <v>2</v>
      </c>
      <c r="D26" s="6">
        <v>8</v>
      </c>
      <c r="E26" s="6">
        <v>6</v>
      </c>
      <c r="F26" s="6">
        <v>2</v>
      </c>
      <c r="G26" s="6">
        <v>1</v>
      </c>
      <c r="H26" s="6">
        <v>4</v>
      </c>
      <c r="I26" s="6">
        <v>2</v>
      </c>
      <c r="J26" s="6">
        <v>7</v>
      </c>
      <c r="K26" s="6">
        <v>6</v>
      </c>
      <c r="L26" s="6">
        <v>3</v>
      </c>
      <c r="M26" s="16">
        <f t="shared" si="0"/>
        <v>41</v>
      </c>
    </row>
    <row r="27" spans="1:13" ht="12.75">
      <c r="A27" s="10" t="s">
        <v>128</v>
      </c>
      <c r="B27" s="11" t="s">
        <v>129</v>
      </c>
      <c r="C27" s="13">
        <v>1</v>
      </c>
      <c r="D27" s="6">
        <v>6</v>
      </c>
      <c r="E27" s="6">
        <v>7</v>
      </c>
      <c r="F27" s="6">
        <v>3</v>
      </c>
      <c r="G27" s="6">
        <v>1</v>
      </c>
      <c r="H27" s="6">
        <v>2</v>
      </c>
      <c r="I27" s="6">
        <v>4</v>
      </c>
      <c r="J27" s="6">
        <v>1</v>
      </c>
      <c r="K27" s="6">
        <v>4</v>
      </c>
      <c r="L27" s="6">
        <v>2</v>
      </c>
      <c r="M27" s="16">
        <f t="shared" si="0"/>
        <v>31</v>
      </c>
    </row>
    <row r="28" spans="1:13" ht="12.75">
      <c r="A28" s="10" t="s">
        <v>130</v>
      </c>
      <c r="B28" s="11" t="s">
        <v>131</v>
      </c>
      <c r="C28" s="13">
        <v>2</v>
      </c>
      <c r="D28" s="6">
        <v>2</v>
      </c>
      <c r="E28" s="6">
        <v>2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24">
        <f t="shared" si="0"/>
        <v>6</v>
      </c>
    </row>
    <row r="29" spans="1:13" ht="12.75">
      <c r="A29" s="10" t="s">
        <v>132</v>
      </c>
      <c r="B29" s="11" t="s">
        <v>133</v>
      </c>
      <c r="C29" s="13">
        <v>3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6">
        <f t="shared" si="0"/>
        <v>3</v>
      </c>
    </row>
    <row r="30" spans="1:13" ht="12" customHeight="1">
      <c r="A30" s="10" t="s">
        <v>134</v>
      </c>
      <c r="B30" s="11" t="s">
        <v>135</v>
      </c>
      <c r="C30" s="13">
        <v>6</v>
      </c>
      <c r="D30" s="6">
        <v>4</v>
      </c>
      <c r="E30" s="6">
        <v>5</v>
      </c>
      <c r="F30" s="6">
        <v>2</v>
      </c>
      <c r="G30" s="6">
        <v>2</v>
      </c>
      <c r="H30" s="6">
        <v>2</v>
      </c>
      <c r="I30" s="6">
        <v>3</v>
      </c>
      <c r="J30" s="6">
        <v>1</v>
      </c>
      <c r="K30" s="6">
        <v>2</v>
      </c>
      <c r="L30" s="6">
        <v>2</v>
      </c>
      <c r="M30" s="17">
        <f t="shared" si="0"/>
        <v>29</v>
      </c>
    </row>
    <row r="31" spans="1:14" ht="12.75">
      <c r="A31" s="10" t="s">
        <v>136</v>
      </c>
      <c r="B31" s="11" t="s">
        <v>137</v>
      </c>
      <c r="C31" s="13">
        <v>8</v>
      </c>
      <c r="D31" s="6">
        <v>8</v>
      </c>
      <c r="E31" s="6">
        <v>6</v>
      </c>
      <c r="F31" s="6">
        <v>2</v>
      </c>
      <c r="G31" s="6">
        <v>3</v>
      </c>
      <c r="H31" s="6">
        <v>3</v>
      </c>
      <c r="I31" s="6">
        <v>2</v>
      </c>
      <c r="J31" s="6">
        <v>5</v>
      </c>
      <c r="K31" s="6">
        <v>7</v>
      </c>
      <c r="L31" s="6">
        <v>3</v>
      </c>
      <c r="M31" s="17">
        <f t="shared" si="0"/>
        <v>47</v>
      </c>
      <c r="N31" t="s">
        <v>218</v>
      </c>
    </row>
    <row r="32" spans="1:13" ht="12.75">
      <c r="A32" s="10" t="s">
        <v>136</v>
      </c>
      <c r="B32" s="11" t="s">
        <v>135</v>
      </c>
      <c r="C32" s="13">
        <v>4</v>
      </c>
      <c r="D32" s="6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1</v>
      </c>
      <c r="L32" s="6">
        <v>0</v>
      </c>
      <c r="M32" s="16">
        <f t="shared" si="0"/>
        <v>6</v>
      </c>
    </row>
    <row r="33" spans="1:13" ht="12.75">
      <c r="A33" s="10" t="s">
        <v>138</v>
      </c>
      <c r="B33" s="11" t="s">
        <v>139</v>
      </c>
      <c r="C33" s="13">
        <v>2</v>
      </c>
      <c r="D33" s="6">
        <v>4</v>
      </c>
      <c r="E33" s="6">
        <v>2</v>
      </c>
      <c r="F33" s="6">
        <v>1</v>
      </c>
      <c r="G33" s="6">
        <v>0</v>
      </c>
      <c r="H33" s="6">
        <v>1</v>
      </c>
      <c r="I33" s="6">
        <v>0</v>
      </c>
      <c r="J33" s="6">
        <v>0</v>
      </c>
      <c r="K33" s="6">
        <v>2</v>
      </c>
      <c r="L33" s="6">
        <v>2</v>
      </c>
      <c r="M33" s="17">
        <f t="shared" si="0"/>
        <v>14</v>
      </c>
    </row>
    <row r="34" spans="1:13" ht="12.75">
      <c r="A34" s="10" t="s">
        <v>140</v>
      </c>
      <c r="B34" s="11" t="s">
        <v>122</v>
      </c>
      <c r="C34" s="13">
        <v>4</v>
      </c>
      <c r="D34" s="6">
        <v>8</v>
      </c>
      <c r="E34" s="6">
        <v>6</v>
      </c>
      <c r="F34" s="6">
        <v>5</v>
      </c>
      <c r="G34" s="6">
        <v>2</v>
      </c>
      <c r="H34" s="6">
        <v>4</v>
      </c>
      <c r="I34" s="6">
        <v>2</v>
      </c>
      <c r="J34" s="6">
        <v>2</v>
      </c>
      <c r="K34" s="6">
        <v>4</v>
      </c>
      <c r="L34" s="6">
        <v>2</v>
      </c>
      <c r="M34" s="16">
        <f aca="true" t="shared" si="1" ref="M34:M65">SUM(C34:L34)</f>
        <v>39</v>
      </c>
    </row>
    <row r="35" spans="1:13" ht="12.75">
      <c r="A35" s="10" t="s">
        <v>140</v>
      </c>
      <c r="B35" s="11" t="s">
        <v>141</v>
      </c>
      <c r="C35" s="13">
        <v>5</v>
      </c>
      <c r="D35" s="6">
        <v>7</v>
      </c>
      <c r="E35" s="6">
        <v>3</v>
      </c>
      <c r="F35" s="6">
        <v>5</v>
      </c>
      <c r="G35" s="6">
        <v>2</v>
      </c>
      <c r="H35" s="6">
        <v>5</v>
      </c>
      <c r="I35" s="6">
        <v>3</v>
      </c>
      <c r="J35" s="6">
        <v>5</v>
      </c>
      <c r="K35" s="6">
        <v>6</v>
      </c>
      <c r="L35" s="6">
        <v>4</v>
      </c>
      <c r="M35" s="16">
        <f t="shared" si="1"/>
        <v>45</v>
      </c>
    </row>
    <row r="36" spans="1:13" ht="12.75">
      <c r="A36" s="10" t="s">
        <v>142</v>
      </c>
      <c r="B36" s="11" t="s">
        <v>143</v>
      </c>
      <c r="C36" s="13">
        <v>2</v>
      </c>
      <c r="D36" s="6">
        <v>3</v>
      </c>
      <c r="E36" s="6">
        <v>3</v>
      </c>
      <c r="F36" s="6">
        <v>1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16">
        <f t="shared" si="1"/>
        <v>9</v>
      </c>
    </row>
    <row r="37" spans="1:13" ht="12.75">
      <c r="A37" s="10" t="s">
        <v>142</v>
      </c>
      <c r="B37" s="11" t="s">
        <v>144</v>
      </c>
      <c r="C37" s="13">
        <v>1</v>
      </c>
      <c r="D37" s="6">
        <v>1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18">
        <f t="shared" si="1"/>
        <v>2</v>
      </c>
    </row>
    <row r="38" spans="1:13" ht="12.75">
      <c r="A38" s="10" t="s">
        <v>142</v>
      </c>
      <c r="B38" s="11" t="s">
        <v>145</v>
      </c>
      <c r="C38" s="13">
        <v>0</v>
      </c>
      <c r="D38" s="6">
        <v>6</v>
      </c>
      <c r="E38" s="6">
        <v>1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24">
        <f t="shared" si="1"/>
        <v>7</v>
      </c>
    </row>
    <row r="39" spans="1:13" ht="12.75">
      <c r="A39" s="10" t="s">
        <v>146</v>
      </c>
      <c r="B39" s="11" t="s">
        <v>98</v>
      </c>
      <c r="C39" s="13">
        <v>3</v>
      </c>
      <c r="D39" s="6">
        <v>4</v>
      </c>
      <c r="E39" s="6">
        <v>4</v>
      </c>
      <c r="F39" s="6">
        <v>2</v>
      </c>
      <c r="G39" s="6">
        <v>0</v>
      </c>
      <c r="H39" s="6">
        <v>1</v>
      </c>
      <c r="I39" s="6">
        <v>0</v>
      </c>
      <c r="J39" s="6">
        <v>0</v>
      </c>
      <c r="K39" s="6">
        <v>0</v>
      </c>
      <c r="L39" s="6">
        <v>0</v>
      </c>
      <c r="M39" s="16">
        <f t="shared" si="1"/>
        <v>14</v>
      </c>
    </row>
    <row r="40" spans="1:13" ht="12.75">
      <c r="A40" s="10" t="s">
        <v>147</v>
      </c>
      <c r="B40" s="11" t="s">
        <v>137</v>
      </c>
      <c r="C40" s="13">
        <v>8</v>
      </c>
      <c r="D40" s="6">
        <v>1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18">
        <f t="shared" si="1"/>
        <v>9</v>
      </c>
    </row>
    <row r="41" spans="1:13" ht="12.75">
      <c r="A41" s="10" t="s">
        <v>147</v>
      </c>
      <c r="B41" s="11" t="s">
        <v>96</v>
      </c>
      <c r="C41" s="13">
        <v>0</v>
      </c>
      <c r="D41" s="6">
        <v>4</v>
      </c>
      <c r="E41" s="6">
        <v>2</v>
      </c>
      <c r="F41" s="6">
        <v>0</v>
      </c>
      <c r="G41" s="6">
        <v>0</v>
      </c>
      <c r="H41" s="6">
        <v>1</v>
      </c>
      <c r="I41" s="6">
        <v>1</v>
      </c>
      <c r="J41" s="6">
        <v>0</v>
      </c>
      <c r="K41" s="6">
        <v>0</v>
      </c>
      <c r="L41" s="6">
        <v>0</v>
      </c>
      <c r="M41" s="24">
        <f t="shared" si="1"/>
        <v>8</v>
      </c>
    </row>
    <row r="42" spans="1:13" ht="12" customHeight="1">
      <c r="A42" s="10" t="s">
        <v>148</v>
      </c>
      <c r="B42" s="11" t="s">
        <v>149</v>
      </c>
      <c r="C42" s="13">
        <v>2</v>
      </c>
      <c r="D42" s="6">
        <v>3</v>
      </c>
      <c r="E42" s="6">
        <v>0</v>
      </c>
      <c r="F42" s="6">
        <v>0</v>
      </c>
      <c r="G42" s="6">
        <v>1</v>
      </c>
      <c r="H42" s="6">
        <v>1</v>
      </c>
      <c r="I42" s="6">
        <v>2</v>
      </c>
      <c r="J42" s="6">
        <v>3</v>
      </c>
      <c r="K42" s="6">
        <v>3</v>
      </c>
      <c r="L42" s="6">
        <v>3</v>
      </c>
      <c r="M42" s="17">
        <f t="shared" si="1"/>
        <v>18</v>
      </c>
    </row>
    <row r="43" spans="1:13" ht="12" customHeight="1">
      <c r="A43" s="10" t="s">
        <v>150</v>
      </c>
      <c r="B43" s="11" t="s">
        <v>151</v>
      </c>
      <c r="C43" s="13">
        <v>4</v>
      </c>
      <c r="D43" s="6">
        <v>6</v>
      </c>
      <c r="E43" s="6">
        <v>5</v>
      </c>
      <c r="F43" s="6">
        <v>3</v>
      </c>
      <c r="G43" s="6">
        <v>1</v>
      </c>
      <c r="H43" s="6">
        <v>6</v>
      </c>
      <c r="I43" s="6">
        <v>2</v>
      </c>
      <c r="J43" s="6">
        <v>6</v>
      </c>
      <c r="K43" s="6">
        <v>3</v>
      </c>
      <c r="L43" s="6">
        <v>2</v>
      </c>
      <c r="M43" s="16">
        <f t="shared" si="1"/>
        <v>38</v>
      </c>
    </row>
    <row r="44" spans="1:13" ht="12" customHeight="1">
      <c r="A44" s="10" t="s">
        <v>201</v>
      </c>
      <c r="B44" s="11" t="s">
        <v>202</v>
      </c>
      <c r="C44" s="13">
        <v>0</v>
      </c>
      <c r="D44" s="6">
        <v>0</v>
      </c>
      <c r="E44" s="6">
        <v>1</v>
      </c>
      <c r="F44" s="6">
        <v>1</v>
      </c>
      <c r="G44" s="6">
        <v>0</v>
      </c>
      <c r="H44" s="6">
        <v>0</v>
      </c>
      <c r="I44" s="6">
        <v>1</v>
      </c>
      <c r="J44" s="6">
        <v>0</v>
      </c>
      <c r="K44" s="6">
        <v>0</v>
      </c>
      <c r="L44" s="6">
        <v>0</v>
      </c>
      <c r="M44" s="6">
        <f t="shared" si="1"/>
        <v>3</v>
      </c>
    </row>
    <row r="45" spans="1:13" ht="12" customHeight="1">
      <c r="A45" s="10" t="s">
        <v>203</v>
      </c>
      <c r="B45" s="11" t="s">
        <v>204</v>
      </c>
      <c r="C45" s="13">
        <v>0</v>
      </c>
      <c r="D45" s="6">
        <v>0</v>
      </c>
      <c r="E45" s="6">
        <v>0</v>
      </c>
      <c r="F45" s="6">
        <v>1</v>
      </c>
      <c r="G45" s="6">
        <v>1</v>
      </c>
      <c r="H45" s="6">
        <v>3</v>
      </c>
      <c r="I45" s="6">
        <v>4</v>
      </c>
      <c r="J45" s="6">
        <v>2</v>
      </c>
      <c r="K45" s="6">
        <v>0</v>
      </c>
      <c r="L45" s="6">
        <v>0</v>
      </c>
      <c r="M45" s="18">
        <f t="shared" si="1"/>
        <v>11</v>
      </c>
    </row>
    <row r="46" spans="1:13" ht="12.75">
      <c r="A46" s="10" t="s">
        <v>152</v>
      </c>
      <c r="B46" s="11" t="s">
        <v>153</v>
      </c>
      <c r="C46" s="13">
        <v>3</v>
      </c>
      <c r="D46" s="6">
        <v>3</v>
      </c>
      <c r="E46" s="6">
        <v>4</v>
      </c>
      <c r="F46" s="6">
        <v>1</v>
      </c>
      <c r="G46" s="6">
        <v>0</v>
      </c>
      <c r="H46" s="6">
        <v>0</v>
      </c>
      <c r="I46" s="6">
        <v>0</v>
      </c>
      <c r="J46" s="6">
        <v>0</v>
      </c>
      <c r="K46" s="6">
        <v>2</v>
      </c>
      <c r="L46" s="6">
        <v>0</v>
      </c>
      <c r="M46" s="17">
        <f t="shared" si="1"/>
        <v>13</v>
      </c>
    </row>
    <row r="47" spans="1:13" ht="12.75">
      <c r="A47" s="10" t="s">
        <v>154</v>
      </c>
      <c r="B47" s="11" t="s">
        <v>143</v>
      </c>
      <c r="C47" s="13">
        <v>5</v>
      </c>
      <c r="D47" s="6">
        <v>6</v>
      </c>
      <c r="E47" s="6">
        <v>6</v>
      </c>
      <c r="F47" s="6">
        <v>2</v>
      </c>
      <c r="G47" s="6">
        <v>0</v>
      </c>
      <c r="H47" s="6">
        <v>1</v>
      </c>
      <c r="I47" s="6">
        <v>2</v>
      </c>
      <c r="J47" s="6">
        <v>4</v>
      </c>
      <c r="K47" s="6">
        <v>0</v>
      </c>
      <c r="L47" s="6">
        <v>0</v>
      </c>
      <c r="M47" s="24">
        <f t="shared" si="1"/>
        <v>26</v>
      </c>
    </row>
    <row r="48" spans="1:13" ht="12.75">
      <c r="A48" s="10" t="s">
        <v>225</v>
      </c>
      <c r="B48" s="11" t="s">
        <v>224</v>
      </c>
      <c r="C48" s="13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2</v>
      </c>
      <c r="L48" s="6">
        <v>0</v>
      </c>
      <c r="M48" s="17">
        <f t="shared" si="1"/>
        <v>2</v>
      </c>
    </row>
    <row r="49" spans="1:13" ht="12.75">
      <c r="A49" s="10" t="s">
        <v>155</v>
      </c>
      <c r="B49" s="11" t="s">
        <v>144</v>
      </c>
      <c r="C49" s="13">
        <v>1</v>
      </c>
      <c r="D49" s="6">
        <v>4</v>
      </c>
      <c r="E49" s="6">
        <v>3</v>
      </c>
      <c r="F49" s="6">
        <v>2</v>
      </c>
      <c r="G49" s="6">
        <v>1</v>
      </c>
      <c r="H49" s="6">
        <v>0</v>
      </c>
      <c r="I49" s="6">
        <v>0</v>
      </c>
      <c r="J49" s="6">
        <v>1</v>
      </c>
      <c r="K49" s="6">
        <v>0</v>
      </c>
      <c r="L49" s="6">
        <v>0</v>
      </c>
      <c r="M49" s="18">
        <f t="shared" si="1"/>
        <v>12</v>
      </c>
    </row>
    <row r="50" spans="1:13" ht="12.75">
      <c r="A50" s="10" t="s">
        <v>156</v>
      </c>
      <c r="B50" s="11" t="s">
        <v>157</v>
      </c>
      <c r="C50" s="13">
        <v>3</v>
      </c>
      <c r="D50" s="6">
        <v>4</v>
      </c>
      <c r="E50" s="6">
        <v>5</v>
      </c>
      <c r="F50" s="6">
        <v>2</v>
      </c>
      <c r="G50" s="6">
        <v>1</v>
      </c>
      <c r="H50" s="6">
        <v>2</v>
      </c>
      <c r="I50" s="6">
        <v>2</v>
      </c>
      <c r="J50" s="6">
        <v>3</v>
      </c>
      <c r="K50" s="6">
        <v>2</v>
      </c>
      <c r="L50" s="6">
        <v>2</v>
      </c>
      <c r="M50" s="17">
        <f t="shared" si="1"/>
        <v>26</v>
      </c>
    </row>
    <row r="51" spans="1:13" ht="12.75">
      <c r="A51" s="10" t="s">
        <v>158</v>
      </c>
      <c r="B51" s="11" t="s">
        <v>144</v>
      </c>
      <c r="C51" s="13">
        <v>2</v>
      </c>
      <c r="D51" s="6">
        <v>1</v>
      </c>
      <c r="E51" s="6">
        <v>2</v>
      </c>
      <c r="F51" s="6">
        <v>2</v>
      </c>
      <c r="G51" s="6">
        <v>2</v>
      </c>
      <c r="H51" s="6">
        <v>4</v>
      </c>
      <c r="I51" s="6">
        <v>4</v>
      </c>
      <c r="J51" s="6">
        <v>5</v>
      </c>
      <c r="K51" s="6">
        <v>1</v>
      </c>
      <c r="L51" s="6">
        <v>1</v>
      </c>
      <c r="M51" s="18">
        <f t="shared" si="1"/>
        <v>24</v>
      </c>
    </row>
    <row r="52" spans="1:13" ht="12.75">
      <c r="A52" s="10" t="s">
        <v>159</v>
      </c>
      <c r="B52" s="11" t="s">
        <v>124</v>
      </c>
      <c r="C52" s="13">
        <v>6</v>
      </c>
      <c r="D52" s="6">
        <v>6</v>
      </c>
      <c r="E52" s="6">
        <v>3</v>
      </c>
      <c r="F52" s="6">
        <v>1</v>
      </c>
      <c r="G52" s="6">
        <v>3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8">
        <f t="shared" si="1"/>
        <v>19</v>
      </c>
    </row>
    <row r="53" spans="1:13" ht="12.75">
      <c r="A53" s="10" t="s">
        <v>160</v>
      </c>
      <c r="B53" s="11" t="s">
        <v>161</v>
      </c>
      <c r="C53" s="13">
        <v>3</v>
      </c>
      <c r="D53" s="6">
        <v>5</v>
      </c>
      <c r="E53" s="6">
        <v>5</v>
      </c>
      <c r="F53" s="6">
        <v>3</v>
      </c>
      <c r="G53" s="6">
        <v>2</v>
      </c>
      <c r="H53" s="6">
        <v>4</v>
      </c>
      <c r="I53" s="6">
        <v>4</v>
      </c>
      <c r="J53" s="6">
        <v>5</v>
      </c>
      <c r="K53" s="6">
        <v>2</v>
      </c>
      <c r="L53" s="6">
        <v>1</v>
      </c>
      <c r="M53" s="16">
        <f t="shared" si="1"/>
        <v>34</v>
      </c>
    </row>
    <row r="54" spans="1:13" ht="12.75">
      <c r="A54" s="10" t="s">
        <v>162</v>
      </c>
      <c r="B54" s="11" t="s">
        <v>157</v>
      </c>
      <c r="C54" s="13">
        <v>3</v>
      </c>
      <c r="D54" s="6">
        <v>5</v>
      </c>
      <c r="E54" s="6">
        <v>4</v>
      </c>
      <c r="F54" s="6">
        <v>2</v>
      </c>
      <c r="G54" s="6">
        <v>0</v>
      </c>
      <c r="H54" s="6">
        <v>2</v>
      </c>
      <c r="I54" s="6">
        <v>0</v>
      </c>
      <c r="J54" s="6">
        <v>3</v>
      </c>
      <c r="K54" s="6">
        <v>2</v>
      </c>
      <c r="L54" s="6">
        <v>0</v>
      </c>
      <c r="M54" s="16">
        <f t="shared" si="1"/>
        <v>21</v>
      </c>
    </row>
    <row r="55" spans="1:13" ht="12.75">
      <c r="A55" s="10" t="s">
        <v>163</v>
      </c>
      <c r="B55" s="11" t="s">
        <v>110</v>
      </c>
      <c r="C55" s="13">
        <v>5</v>
      </c>
      <c r="D55" s="6">
        <v>8</v>
      </c>
      <c r="E55" s="6">
        <v>3</v>
      </c>
      <c r="F55" s="6">
        <v>2</v>
      </c>
      <c r="G55" s="6">
        <v>3</v>
      </c>
      <c r="H55" s="6">
        <v>5</v>
      </c>
      <c r="I55" s="6">
        <v>1</v>
      </c>
      <c r="J55" s="6">
        <v>4</v>
      </c>
      <c r="K55" s="6">
        <v>2</v>
      </c>
      <c r="L55" s="6">
        <v>2</v>
      </c>
      <c r="M55" s="18">
        <f t="shared" si="1"/>
        <v>35</v>
      </c>
    </row>
    <row r="56" spans="1:13" ht="12.75">
      <c r="A56" s="10" t="s">
        <v>164</v>
      </c>
      <c r="B56" s="11" t="s">
        <v>110</v>
      </c>
      <c r="C56" s="13">
        <v>2</v>
      </c>
      <c r="D56" s="6">
        <v>5</v>
      </c>
      <c r="E56" s="6">
        <v>4</v>
      </c>
      <c r="F56" s="6">
        <v>3</v>
      </c>
      <c r="G56" s="6">
        <v>0</v>
      </c>
      <c r="H56" s="6">
        <v>6</v>
      </c>
      <c r="I56" s="6">
        <v>3</v>
      </c>
      <c r="J56" s="6">
        <v>1</v>
      </c>
      <c r="K56" s="6">
        <v>0</v>
      </c>
      <c r="L56" s="6">
        <v>0</v>
      </c>
      <c r="M56" s="16">
        <f t="shared" si="1"/>
        <v>24</v>
      </c>
    </row>
    <row r="57" spans="1:13" ht="12.75">
      <c r="A57" s="10" t="s">
        <v>165</v>
      </c>
      <c r="B57" s="11" t="s">
        <v>171</v>
      </c>
      <c r="C57" s="13">
        <v>0</v>
      </c>
      <c r="D57" s="6">
        <v>0</v>
      </c>
      <c r="E57" s="6">
        <v>0</v>
      </c>
      <c r="F57" s="6">
        <v>0</v>
      </c>
      <c r="G57" s="6">
        <v>0</v>
      </c>
      <c r="H57" s="6">
        <v>1</v>
      </c>
      <c r="I57" s="6">
        <v>1</v>
      </c>
      <c r="J57" s="6">
        <v>2</v>
      </c>
      <c r="K57" s="6">
        <v>0</v>
      </c>
      <c r="L57" s="6">
        <v>0</v>
      </c>
      <c r="M57" s="17">
        <f t="shared" si="1"/>
        <v>4</v>
      </c>
    </row>
    <row r="58" spans="1:13" ht="12.75">
      <c r="A58" s="10" t="s">
        <v>165</v>
      </c>
      <c r="B58" s="11" t="s">
        <v>166</v>
      </c>
      <c r="C58" s="13">
        <v>6</v>
      </c>
      <c r="D58" s="6">
        <v>3</v>
      </c>
      <c r="E58" s="6">
        <v>3</v>
      </c>
      <c r="F58" s="6">
        <v>2</v>
      </c>
      <c r="G58" s="6">
        <v>1</v>
      </c>
      <c r="H58" s="6">
        <v>2</v>
      </c>
      <c r="I58" s="6">
        <v>2</v>
      </c>
      <c r="J58" s="6">
        <v>0</v>
      </c>
      <c r="K58" s="6">
        <v>0</v>
      </c>
      <c r="L58" s="6">
        <v>0</v>
      </c>
      <c r="M58" s="18">
        <f t="shared" si="1"/>
        <v>19</v>
      </c>
    </row>
    <row r="59" spans="1:13" ht="12.75">
      <c r="A59" s="10" t="s">
        <v>211</v>
      </c>
      <c r="B59" s="11" t="s">
        <v>212</v>
      </c>
      <c r="C59" s="13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24">
        <f t="shared" si="1"/>
        <v>0</v>
      </c>
    </row>
    <row r="60" spans="1:13" ht="12.75">
      <c r="A60" s="10" t="s">
        <v>167</v>
      </c>
      <c r="B60" s="11" t="s">
        <v>168</v>
      </c>
      <c r="C60" s="13">
        <v>3</v>
      </c>
      <c r="D60" s="6">
        <v>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2</v>
      </c>
      <c r="K60" s="6">
        <v>2</v>
      </c>
      <c r="L60" s="6">
        <v>3</v>
      </c>
      <c r="M60" s="16">
        <f t="shared" si="1"/>
        <v>15</v>
      </c>
    </row>
    <row r="61" spans="1:13" ht="12.75">
      <c r="A61" s="10" t="s">
        <v>169</v>
      </c>
      <c r="B61" s="11" t="s">
        <v>151</v>
      </c>
      <c r="C61" s="13">
        <v>0</v>
      </c>
      <c r="D61" s="6">
        <v>4</v>
      </c>
      <c r="E61" s="6">
        <v>5</v>
      </c>
      <c r="F61" s="6">
        <v>4</v>
      </c>
      <c r="G61" s="6">
        <v>2</v>
      </c>
      <c r="H61" s="6">
        <v>2</v>
      </c>
      <c r="I61" s="6">
        <v>1</v>
      </c>
      <c r="J61" s="6">
        <v>2</v>
      </c>
      <c r="K61" s="6">
        <v>2</v>
      </c>
      <c r="L61" s="6">
        <v>1</v>
      </c>
      <c r="M61" s="24">
        <f t="shared" si="1"/>
        <v>23</v>
      </c>
    </row>
    <row r="62" spans="1:13" ht="12.75">
      <c r="A62" s="10" t="s">
        <v>170</v>
      </c>
      <c r="B62" s="11" t="s">
        <v>171</v>
      </c>
      <c r="C62" s="13">
        <v>1</v>
      </c>
      <c r="D62" s="6">
        <v>1</v>
      </c>
      <c r="E62" s="6">
        <v>0</v>
      </c>
      <c r="F62" s="6">
        <v>1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f t="shared" si="1"/>
        <v>3</v>
      </c>
    </row>
    <row r="63" spans="1:13" ht="12.75">
      <c r="A63" s="10" t="s">
        <v>172</v>
      </c>
      <c r="B63" s="11" t="s">
        <v>173</v>
      </c>
      <c r="C63" s="13">
        <v>1</v>
      </c>
      <c r="D63" s="6">
        <v>4</v>
      </c>
      <c r="E63" s="6">
        <v>2</v>
      </c>
      <c r="F63" s="6">
        <v>1</v>
      </c>
      <c r="G63" s="6">
        <v>0</v>
      </c>
      <c r="H63" s="6">
        <v>0</v>
      </c>
      <c r="I63" s="6">
        <v>0</v>
      </c>
      <c r="J63" s="6">
        <v>1</v>
      </c>
      <c r="K63" s="6">
        <v>0</v>
      </c>
      <c r="L63" s="6">
        <v>0</v>
      </c>
      <c r="M63" s="18">
        <f t="shared" si="1"/>
        <v>9</v>
      </c>
    </row>
    <row r="64" spans="1:13" ht="12.75">
      <c r="A64" s="10" t="s">
        <v>174</v>
      </c>
      <c r="B64" s="11" t="s">
        <v>102</v>
      </c>
      <c r="C64" s="13">
        <v>6</v>
      </c>
      <c r="D64" s="6">
        <v>7</v>
      </c>
      <c r="E64" s="6">
        <v>2</v>
      </c>
      <c r="F64" s="6">
        <v>5</v>
      </c>
      <c r="G64" s="6">
        <v>0</v>
      </c>
      <c r="H64" s="6">
        <v>4</v>
      </c>
      <c r="I64" s="6">
        <v>2</v>
      </c>
      <c r="J64" s="6">
        <v>3</v>
      </c>
      <c r="K64" s="6">
        <v>2</v>
      </c>
      <c r="L64" s="6">
        <v>3</v>
      </c>
      <c r="M64" s="16">
        <f t="shared" si="1"/>
        <v>34</v>
      </c>
    </row>
    <row r="65" spans="1:13" ht="12.75">
      <c r="A65" s="10" t="s">
        <v>175</v>
      </c>
      <c r="B65" s="11" t="s">
        <v>176</v>
      </c>
      <c r="C65" s="13">
        <v>1</v>
      </c>
      <c r="D65" s="6">
        <v>1</v>
      </c>
      <c r="E65" s="6">
        <v>2</v>
      </c>
      <c r="F65" s="6">
        <v>1</v>
      </c>
      <c r="G65" s="6">
        <v>0</v>
      </c>
      <c r="H65" s="6">
        <v>0</v>
      </c>
      <c r="I65" s="6">
        <v>0</v>
      </c>
      <c r="J65" s="6">
        <v>1</v>
      </c>
      <c r="K65" s="6">
        <v>0</v>
      </c>
      <c r="L65" s="6">
        <v>0</v>
      </c>
      <c r="M65" s="18">
        <f t="shared" si="1"/>
        <v>6</v>
      </c>
    </row>
    <row r="66" spans="1:13" ht="12.75">
      <c r="A66" s="10" t="s">
        <v>177</v>
      </c>
      <c r="B66" s="11" t="s">
        <v>178</v>
      </c>
      <c r="C66" s="13">
        <v>5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f aca="true" t="shared" si="2" ref="M66:M97">SUM(C66:L66)</f>
        <v>5</v>
      </c>
    </row>
    <row r="67" spans="1:13" ht="12.75">
      <c r="A67" s="10" t="s">
        <v>179</v>
      </c>
      <c r="B67" s="11" t="s">
        <v>92</v>
      </c>
      <c r="C67" s="13">
        <v>3</v>
      </c>
      <c r="D67" s="6">
        <v>1</v>
      </c>
      <c r="E67" s="6">
        <v>2</v>
      </c>
      <c r="F67" s="6">
        <v>2</v>
      </c>
      <c r="G67" s="6">
        <v>2</v>
      </c>
      <c r="H67" s="6">
        <v>5</v>
      </c>
      <c r="I67" s="6">
        <v>2</v>
      </c>
      <c r="J67" s="6">
        <v>4</v>
      </c>
      <c r="K67" s="6">
        <v>3</v>
      </c>
      <c r="L67" s="6">
        <v>3</v>
      </c>
      <c r="M67" s="16">
        <f t="shared" si="2"/>
        <v>27</v>
      </c>
    </row>
    <row r="68" spans="1:13" ht="12.75">
      <c r="A68" s="10" t="s">
        <v>180</v>
      </c>
      <c r="B68" s="11" t="s">
        <v>151</v>
      </c>
      <c r="C68" s="13">
        <v>3</v>
      </c>
      <c r="D68" s="6">
        <v>3</v>
      </c>
      <c r="E68" s="6">
        <v>4</v>
      </c>
      <c r="F68" s="6">
        <v>2</v>
      </c>
      <c r="G68" s="6">
        <v>0</v>
      </c>
      <c r="H68" s="6">
        <v>2</v>
      </c>
      <c r="I68" s="6">
        <v>1</v>
      </c>
      <c r="J68" s="6">
        <v>3</v>
      </c>
      <c r="K68" s="6">
        <v>2</v>
      </c>
      <c r="L68" s="6">
        <v>1</v>
      </c>
      <c r="M68" s="16">
        <f t="shared" si="2"/>
        <v>21</v>
      </c>
    </row>
    <row r="69" spans="1:13" ht="12.75">
      <c r="A69" s="10" t="s">
        <v>180</v>
      </c>
      <c r="B69" s="11" t="s">
        <v>106</v>
      </c>
      <c r="C69" s="13">
        <v>6</v>
      </c>
      <c r="D69" s="6">
        <v>8</v>
      </c>
      <c r="E69" s="6">
        <v>6</v>
      </c>
      <c r="F69" s="6">
        <v>2</v>
      </c>
      <c r="G69" s="6">
        <v>1</v>
      </c>
      <c r="H69" s="6">
        <v>4</v>
      </c>
      <c r="I69" s="6">
        <v>3</v>
      </c>
      <c r="J69" s="6">
        <v>7</v>
      </c>
      <c r="K69" s="6">
        <v>3</v>
      </c>
      <c r="L69" s="6">
        <v>3</v>
      </c>
      <c r="M69" s="17">
        <f t="shared" si="2"/>
        <v>43</v>
      </c>
    </row>
    <row r="70" spans="1:13" ht="12.75">
      <c r="A70" s="10" t="s">
        <v>213</v>
      </c>
      <c r="B70" s="11" t="s">
        <v>181</v>
      </c>
      <c r="C70" s="13">
        <v>0</v>
      </c>
      <c r="D70" s="6">
        <v>2</v>
      </c>
      <c r="E70" s="6">
        <v>5</v>
      </c>
      <c r="F70" s="6">
        <v>4</v>
      </c>
      <c r="G70" s="6">
        <v>0</v>
      </c>
      <c r="H70" s="6">
        <v>1</v>
      </c>
      <c r="I70" s="6">
        <v>1</v>
      </c>
      <c r="J70" s="6">
        <v>0</v>
      </c>
      <c r="K70" s="6">
        <v>1</v>
      </c>
      <c r="L70" s="6">
        <v>0</v>
      </c>
      <c r="M70" s="24">
        <f t="shared" si="2"/>
        <v>14</v>
      </c>
    </row>
    <row r="71" spans="1:13" ht="12.75">
      <c r="A71" s="10" t="s">
        <v>182</v>
      </c>
      <c r="B71" s="11" t="s">
        <v>183</v>
      </c>
      <c r="C71" s="13">
        <v>1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f t="shared" si="2"/>
        <v>1</v>
      </c>
    </row>
    <row r="72" spans="1:14" ht="12.75">
      <c r="A72" s="10" t="s">
        <v>184</v>
      </c>
      <c r="B72" s="11" t="s">
        <v>125</v>
      </c>
      <c r="C72" s="13">
        <v>4</v>
      </c>
      <c r="D72" s="6">
        <v>10</v>
      </c>
      <c r="E72" s="6">
        <v>7</v>
      </c>
      <c r="F72" s="6">
        <v>6</v>
      </c>
      <c r="G72" s="6">
        <v>2</v>
      </c>
      <c r="H72" s="6">
        <v>6</v>
      </c>
      <c r="I72" s="6">
        <v>5</v>
      </c>
      <c r="J72" s="6">
        <v>7</v>
      </c>
      <c r="K72" s="6">
        <v>0</v>
      </c>
      <c r="L72" s="6">
        <v>0</v>
      </c>
      <c r="M72" s="18">
        <f t="shared" si="2"/>
        <v>47</v>
      </c>
      <c r="N72" t="s">
        <v>218</v>
      </c>
    </row>
    <row r="73" spans="1:13" ht="12.75">
      <c r="A73" s="10" t="s">
        <v>185</v>
      </c>
      <c r="B73" s="11" t="s">
        <v>125</v>
      </c>
      <c r="C73" s="13">
        <v>0</v>
      </c>
      <c r="D73" s="6">
        <v>4</v>
      </c>
      <c r="E73" s="6">
        <v>5</v>
      </c>
      <c r="F73" s="6">
        <v>0</v>
      </c>
      <c r="G73" s="6">
        <v>0</v>
      </c>
      <c r="H73" s="6">
        <v>2</v>
      </c>
      <c r="I73" s="6">
        <v>2</v>
      </c>
      <c r="J73" s="6">
        <v>3</v>
      </c>
      <c r="K73" s="6">
        <v>4</v>
      </c>
      <c r="L73" s="6">
        <v>1</v>
      </c>
      <c r="M73" s="17">
        <f t="shared" si="2"/>
        <v>21</v>
      </c>
    </row>
    <row r="74" spans="1:13" ht="12.75">
      <c r="A74" s="10" t="s">
        <v>186</v>
      </c>
      <c r="B74" s="11" t="s">
        <v>129</v>
      </c>
      <c r="C74" s="13">
        <v>6</v>
      </c>
      <c r="D74" s="6">
        <v>6</v>
      </c>
      <c r="E74" s="6">
        <v>3</v>
      </c>
      <c r="F74" s="6">
        <v>1</v>
      </c>
      <c r="G74" s="6">
        <v>2</v>
      </c>
      <c r="H74" s="6">
        <v>1</v>
      </c>
      <c r="I74" s="6">
        <v>3</v>
      </c>
      <c r="J74" s="6">
        <v>3</v>
      </c>
      <c r="K74" s="6">
        <v>0</v>
      </c>
      <c r="L74" s="6">
        <v>0</v>
      </c>
      <c r="M74" s="18">
        <f t="shared" si="2"/>
        <v>25</v>
      </c>
    </row>
    <row r="75" spans="1:13" ht="12.75">
      <c r="A75" s="10" t="s">
        <v>186</v>
      </c>
      <c r="B75" s="12" t="s">
        <v>187</v>
      </c>
      <c r="C75" s="14">
        <v>0</v>
      </c>
      <c r="D75" s="6">
        <v>4</v>
      </c>
      <c r="E75" s="6">
        <v>6</v>
      </c>
      <c r="F75" s="6">
        <v>1</v>
      </c>
      <c r="G75" s="6">
        <v>0</v>
      </c>
      <c r="H75" s="6">
        <v>0</v>
      </c>
      <c r="I75" s="6">
        <v>1</v>
      </c>
      <c r="J75" s="6">
        <v>3</v>
      </c>
      <c r="K75" s="6">
        <v>1</v>
      </c>
      <c r="L75" s="6">
        <v>0</v>
      </c>
      <c r="M75" s="17">
        <f t="shared" si="2"/>
        <v>16</v>
      </c>
    </row>
    <row r="76" spans="1:13" ht="12.75">
      <c r="A76" s="10" t="s">
        <v>188</v>
      </c>
      <c r="B76" s="12" t="s">
        <v>189</v>
      </c>
      <c r="C76" s="14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24">
        <f t="shared" si="2"/>
        <v>0</v>
      </c>
    </row>
    <row r="77" spans="1:13" ht="12.75">
      <c r="A77" s="10" t="s">
        <v>188</v>
      </c>
      <c r="B77" s="12" t="s">
        <v>190</v>
      </c>
      <c r="C77" s="14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24">
        <f t="shared" si="2"/>
        <v>0</v>
      </c>
    </row>
    <row r="78" spans="1:13" ht="12.75">
      <c r="A78" s="10" t="s">
        <v>191</v>
      </c>
      <c r="B78" s="12" t="s">
        <v>192</v>
      </c>
      <c r="C78" s="14">
        <v>2</v>
      </c>
      <c r="D78" s="6">
        <v>1</v>
      </c>
      <c r="E78" s="6">
        <v>0</v>
      </c>
      <c r="F78" s="6">
        <v>2</v>
      </c>
      <c r="G78" s="6">
        <v>0</v>
      </c>
      <c r="H78" s="6">
        <v>0</v>
      </c>
      <c r="I78" s="6">
        <v>0</v>
      </c>
      <c r="J78" s="6">
        <v>1</v>
      </c>
      <c r="K78" s="6">
        <v>0</v>
      </c>
      <c r="L78" s="6">
        <v>0</v>
      </c>
      <c r="M78" s="17">
        <f t="shared" si="2"/>
        <v>6</v>
      </c>
    </row>
    <row r="79" spans="1:13" s="19" customFormat="1" ht="12.75">
      <c r="A79" s="20" t="s">
        <v>226</v>
      </c>
      <c r="B79" s="21"/>
      <c r="C79" s="22">
        <v>0</v>
      </c>
      <c r="D79" s="22">
        <v>1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6</v>
      </c>
      <c r="L79" s="22">
        <v>2</v>
      </c>
      <c r="M79" s="22">
        <f t="shared" si="2"/>
        <v>9</v>
      </c>
    </row>
    <row r="80" spans="1:13" s="19" customFormat="1" ht="12.75">
      <c r="A80" s="20" t="s">
        <v>196</v>
      </c>
      <c r="B80" s="21" t="s">
        <v>195</v>
      </c>
      <c r="C80" s="22">
        <v>3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f t="shared" si="2"/>
        <v>3</v>
      </c>
    </row>
    <row r="81" spans="1:13" s="19" customFormat="1" ht="12.75">
      <c r="A81" s="20" t="s">
        <v>174</v>
      </c>
      <c r="B81" s="21" t="s">
        <v>197</v>
      </c>
      <c r="C81" s="22">
        <v>1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f t="shared" si="2"/>
        <v>1</v>
      </c>
    </row>
    <row r="82" spans="1:13" s="19" customFormat="1" ht="12.75">
      <c r="A82" s="20" t="s">
        <v>198</v>
      </c>
      <c r="B82" s="21" t="s">
        <v>187</v>
      </c>
      <c r="C82" s="22">
        <v>2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f t="shared" si="2"/>
        <v>2</v>
      </c>
    </row>
    <row r="83" spans="1:13" s="19" customFormat="1" ht="12.75">
      <c r="A83" s="20" t="s">
        <v>200</v>
      </c>
      <c r="B83" s="20" t="s">
        <v>133</v>
      </c>
      <c r="C83" s="23">
        <v>0</v>
      </c>
      <c r="D83" s="22">
        <v>0</v>
      </c>
      <c r="E83" s="22">
        <v>1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f t="shared" si="2"/>
        <v>1</v>
      </c>
    </row>
    <row r="84" spans="1:13" s="19" customFormat="1" ht="12.75">
      <c r="A84" s="20" t="s">
        <v>221</v>
      </c>
      <c r="B84" s="20" t="s">
        <v>222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2">
        <v>1</v>
      </c>
      <c r="K84" s="22">
        <v>2</v>
      </c>
      <c r="L84" s="22">
        <v>0</v>
      </c>
      <c r="M84" s="22">
        <f t="shared" si="2"/>
        <v>3</v>
      </c>
    </row>
    <row r="85" spans="1:13" ht="12.75">
      <c r="A85" s="35" t="s">
        <v>78</v>
      </c>
      <c r="B85" s="36"/>
      <c r="C85" s="9">
        <f aca="true" t="shared" si="3" ref="C85:K85">SUM(C2:C84)</f>
        <v>203</v>
      </c>
      <c r="D85" s="9">
        <f t="shared" si="3"/>
        <v>258</v>
      </c>
      <c r="E85" s="9">
        <f t="shared" si="3"/>
        <v>199</v>
      </c>
      <c r="F85" s="9">
        <f t="shared" si="3"/>
        <v>115</v>
      </c>
      <c r="G85" s="9">
        <f t="shared" si="3"/>
        <v>56</v>
      </c>
      <c r="H85" s="9">
        <f t="shared" si="3"/>
        <v>129</v>
      </c>
      <c r="I85" s="9">
        <f t="shared" si="3"/>
        <v>90</v>
      </c>
      <c r="J85" s="9">
        <f t="shared" si="3"/>
        <v>156</v>
      </c>
      <c r="K85" s="9">
        <f t="shared" si="3"/>
        <v>118</v>
      </c>
      <c r="L85" s="9">
        <f>SUM(L2:L84)</f>
        <v>64</v>
      </c>
      <c r="M85" s="8">
        <f>SUM(M2:M84)</f>
        <v>1388</v>
      </c>
    </row>
    <row r="86" spans="1:13" ht="12.75">
      <c r="A86" s="35" t="s">
        <v>79</v>
      </c>
      <c r="B86" s="36"/>
      <c r="C86" s="15">
        <f>SUM(C85/13)</f>
        <v>15.615384615384615</v>
      </c>
      <c r="D86" s="15">
        <f>SUM(D85/10)</f>
        <v>25.8</v>
      </c>
      <c r="E86" s="15">
        <f>SUM(E85/7)</f>
        <v>28.428571428571427</v>
      </c>
      <c r="F86" s="15">
        <f>SUM(F85/6)</f>
        <v>19.166666666666668</v>
      </c>
      <c r="G86" s="15">
        <f>SUM(G85/3)</f>
        <v>18.666666666666668</v>
      </c>
      <c r="H86" s="15">
        <f>SUM(H85/8)</f>
        <v>16.125</v>
      </c>
      <c r="I86" s="15">
        <f>SUM(I85/6)</f>
        <v>15</v>
      </c>
      <c r="J86" s="15">
        <f>SUM(J85/9)</f>
        <v>17.333333333333332</v>
      </c>
      <c r="K86" s="15">
        <f>SUM(K85/8)</f>
        <v>14.75</v>
      </c>
      <c r="L86" s="15">
        <f>SUM(L85/4)</f>
        <v>16</v>
      </c>
      <c r="M86" s="15">
        <f>SUM(M85/M87)</f>
        <v>18.756756756756758</v>
      </c>
    </row>
    <row r="87" spans="8:13" ht="12.75">
      <c r="H87" s="32" t="s">
        <v>80</v>
      </c>
      <c r="I87" s="33"/>
      <c r="J87" s="33"/>
      <c r="K87" s="34"/>
      <c r="L87" s="25"/>
      <c r="M87" s="26">
        <f>13+10+7+6+3+8+6+9+8+4</f>
        <v>74</v>
      </c>
    </row>
    <row r="89" spans="1:2" ht="12.75">
      <c r="A89" s="28" t="s">
        <v>81</v>
      </c>
      <c r="B89" s="28">
        <f>SUM(M4+M6+M7+M19+M26+M27+M29+M32+M34+M35+M36+M39+M43+M53+M54+M56+M60+M64+M67+M68)</f>
        <v>504</v>
      </c>
    </row>
    <row r="90" spans="1:2" ht="12.75">
      <c r="A90" s="29" t="s">
        <v>82</v>
      </c>
      <c r="B90" s="29">
        <f>SUM(M2+M5+M8+M13+M17+M30+M31+M33+M42+M46+M48+M50+M57+M69+M73+M75+M78)</f>
        <v>390</v>
      </c>
    </row>
    <row r="91" spans="1:2" ht="12.75">
      <c r="A91" s="30" t="s">
        <v>206</v>
      </c>
      <c r="B91" s="30">
        <f>SUM(M3+M10+M11+M18+M20+M37+M40+M45+M49+M51+M52+M55+M58+M62+M63+M65+M72+M74)</f>
        <v>274</v>
      </c>
    </row>
    <row r="92" spans="1:2" ht="12.75">
      <c r="A92" s="31" t="s">
        <v>207</v>
      </c>
      <c r="B92" s="31">
        <f>SUM(M14+M16+M21+M24+M25+M28+M38+M41+M47+M59+M61+M70+M76+M77)</f>
        <v>171</v>
      </c>
    </row>
    <row r="93" spans="1:2" ht="12.75">
      <c r="A93" s="27" t="s">
        <v>214</v>
      </c>
      <c r="B93" s="27">
        <f>M9+M12+M15+M22+M23+M44+M66+M71+M79+M80+M81+M82+M83+M84</f>
        <v>49</v>
      </c>
    </row>
    <row r="94" spans="1:2" ht="12.75">
      <c r="A94" t="s">
        <v>227</v>
      </c>
      <c r="B94">
        <f>SUM(B89:B93)</f>
        <v>1388</v>
      </c>
    </row>
  </sheetData>
  <autoFilter ref="A1:M87"/>
  <mergeCells count="3">
    <mergeCell ref="H87:K87"/>
    <mergeCell ref="A85:B85"/>
    <mergeCell ref="A86:B86"/>
  </mergeCells>
  <printOptions horizontalCentered="1"/>
  <pageMargins left="0.35" right="0.31" top="0.55" bottom="0.42" header="0.34" footer="0.59"/>
  <pageSetup fitToHeight="0" fitToWidth="1" horizontalDpi="600" verticalDpi="600" orientation="portrait" paperSize="9" scale="54" r:id="rId2"/>
  <headerFooter alignWithMargins="0">
    <oddHeader>&amp;C&amp;"Arial,Gras"&amp;14Présences entraînement mois par mois Saison 2008-2009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55">
      <selection activeCell="F74" sqref="F74"/>
    </sheetView>
  </sheetViews>
  <sheetFormatPr defaultColWidth="11.421875" defaultRowHeight="12.75"/>
  <cols>
    <col min="1" max="1" width="26.28125" style="0" customWidth="1"/>
    <col min="2" max="2" width="13.7109375" style="0" customWidth="1"/>
    <col min="3" max="3" width="14.28125" style="0" customWidth="1"/>
    <col min="4" max="5" width="11.8515625" style="0" customWidth="1"/>
    <col min="6" max="6" width="8.7109375" style="0" customWidth="1"/>
  </cols>
  <sheetData>
    <row r="1" spans="1:6" ht="36.75" customHeight="1">
      <c r="A1" s="2" t="s">
        <v>0</v>
      </c>
      <c r="B1" s="3" t="s">
        <v>1</v>
      </c>
      <c r="C1" s="3" t="s">
        <v>2</v>
      </c>
      <c r="D1" s="3" t="s">
        <v>74</v>
      </c>
      <c r="E1" s="3" t="s">
        <v>76</v>
      </c>
      <c r="F1" s="2" t="s">
        <v>73</v>
      </c>
    </row>
    <row r="2" spans="1:6" ht="12.75">
      <c r="A2" s="1" t="s">
        <v>3</v>
      </c>
      <c r="B2" s="4">
        <v>12</v>
      </c>
      <c r="C2" s="4">
        <v>4</v>
      </c>
      <c r="D2" s="4">
        <v>4</v>
      </c>
      <c r="E2" s="4">
        <v>5</v>
      </c>
      <c r="F2" s="4">
        <f>SUM(B2:E2)</f>
        <v>25</v>
      </c>
    </row>
    <row r="3" spans="1:6" ht="12.75">
      <c r="A3" s="1" t="s">
        <v>4</v>
      </c>
      <c r="B3" s="4">
        <v>6</v>
      </c>
      <c r="C3" s="4">
        <v>4</v>
      </c>
      <c r="D3" s="4">
        <v>4</v>
      </c>
      <c r="E3" s="4">
        <v>6</v>
      </c>
      <c r="F3" s="4">
        <f aca="true" t="shared" si="0" ref="F3:F55">SUM(B3:E3)</f>
        <v>20</v>
      </c>
    </row>
    <row r="4" spans="1:6" ht="12.75">
      <c r="A4" s="1" t="s">
        <v>5</v>
      </c>
      <c r="B4" s="4">
        <v>12</v>
      </c>
      <c r="C4" s="4">
        <v>1</v>
      </c>
      <c r="D4" s="4">
        <v>4</v>
      </c>
      <c r="E4" s="4">
        <v>3</v>
      </c>
      <c r="F4" s="4">
        <f t="shared" si="0"/>
        <v>20</v>
      </c>
    </row>
    <row r="5" spans="1:6" ht="12.75">
      <c r="A5" s="1" t="s">
        <v>6</v>
      </c>
      <c r="B5" s="4">
        <v>3</v>
      </c>
      <c r="C5" s="4">
        <v>4</v>
      </c>
      <c r="D5" s="4">
        <v>3</v>
      </c>
      <c r="E5" s="4">
        <v>5</v>
      </c>
      <c r="F5" s="4">
        <f t="shared" si="0"/>
        <v>15</v>
      </c>
    </row>
    <row r="6" spans="1:6" ht="12.75">
      <c r="A6" s="1" t="s">
        <v>7</v>
      </c>
      <c r="B6" s="4">
        <v>8</v>
      </c>
      <c r="C6" s="4">
        <v>3</v>
      </c>
      <c r="D6" s="4">
        <v>1</v>
      </c>
      <c r="E6" s="4">
        <v>2</v>
      </c>
      <c r="F6" s="4">
        <f t="shared" si="0"/>
        <v>14</v>
      </c>
    </row>
    <row r="7" spans="1:6" ht="12.75">
      <c r="A7" s="1" t="s">
        <v>8</v>
      </c>
      <c r="B7" s="4">
        <v>7</v>
      </c>
      <c r="C7" s="4">
        <v>3</v>
      </c>
      <c r="D7" s="4">
        <v>3</v>
      </c>
      <c r="E7" s="4">
        <v>5</v>
      </c>
      <c r="F7" s="4">
        <f t="shared" si="0"/>
        <v>18</v>
      </c>
    </row>
    <row r="8" spans="1:6" ht="12.75">
      <c r="A8" s="1" t="s">
        <v>9</v>
      </c>
      <c r="B8" s="4">
        <v>14</v>
      </c>
      <c r="C8" s="4">
        <v>4</v>
      </c>
      <c r="D8" s="4">
        <v>0</v>
      </c>
      <c r="E8" s="4">
        <v>0</v>
      </c>
      <c r="F8" s="4">
        <f t="shared" si="0"/>
        <v>18</v>
      </c>
    </row>
    <row r="9" spans="1:6" ht="12.75">
      <c r="A9" s="1" t="s">
        <v>77</v>
      </c>
      <c r="B9" s="4">
        <v>0</v>
      </c>
      <c r="C9" s="4">
        <v>0</v>
      </c>
      <c r="D9" s="4">
        <v>0</v>
      </c>
      <c r="E9" s="4">
        <v>1</v>
      </c>
      <c r="F9" s="4">
        <f t="shared" si="0"/>
        <v>1</v>
      </c>
    </row>
    <row r="10" spans="1:6" ht="12.75">
      <c r="A10" s="1" t="s">
        <v>10</v>
      </c>
      <c r="B10" s="4">
        <v>0</v>
      </c>
      <c r="C10" s="4">
        <v>0</v>
      </c>
      <c r="D10" s="4">
        <v>3</v>
      </c>
      <c r="E10" s="4">
        <v>1</v>
      </c>
      <c r="F10" s="4">
        <f t="shared" si="0"/>
        <v>4</v>
      </c>
    </row>
    <row r="11" spans="1:6" ht="15.75">
      <c r="A11" s="1" t="s">
        <v>11</v>
      </c>
      <c r="B11" s="4">
        <v>8</v>
      </c>
      <c r="C11" s="5">
        <v>7</v>
      </c>
      <c r="D11" s="6">
        <v>8</v>
      </c>
      <c r="E11" s="6">
        <v>8</v>
      </c>
      <c r="F11" s="4">
        <f t="shared" si="0"/>
        <v>31</v>
      </c>
    </row>
    <row r="12" spans="1:6" ht="12.75">
      <c r="A12" s="1" t="s">
        <v>12</v>
      </c>
      <c r="B12" s="4">
        <v>5</v>
      </c>
      <c r="C12" s="4">
        <v>1</v>
      </c>
      <c r="D12" s="4">
        <v>6</v>
      </c>
      <c r="E12" s="4">
        <v>6</v>
      </c>
      <c r="F12" s="4">
        <f t="shared" si="0"/>
        <v>18</v>
      </c>
    </row>
    <row r="13" spans="1:6" ht="12.75">
      <c r="A13" s="1" t="s">
        <v>72</v>
      </c>
      <c r="B13" s="4">
        <v>0</v>
      </c>
      <c r="C13" s="4">
        <v>1</v>
      </c>
      <c r="D13" s="4">
        <v>0</v>
      </c>
      <c r="E13" s="4">
        <v>0</v>
      </c>
      <c r="F13" s="4">
        <f t="shared" si="0"/>
        <v>1</v>
      </c>
    </row>
    <row r="14" spans="1:6" ht="12.75">
      <c r="A14" s="1" t="s">
        <v>13</v>
      </c>
      <c r="B14" s="4">
        <v>3</v>
      </c>
      <c r="C14" s="4">
        <v>3</v>
      </c>
      <c r="D14" s="4">
        <v>4</v>
      </c>
      <c r="E14" s="4">
        <v>4</v>
      </c>
      <c r="F14" s="4">
        <f t="shared" si="0"/>
        <v>14</v>
      </c>
    </row>
    <row r="15" spans="1:6" ht="12.75">
      <c r="A15" s="1" t="s">
        <v>14</v>
      </c>
      <c r="B15" s="4">
        <v>3</v>
      </c>
      <c r="C15" s="4">
        <v>0</v>
      </c>
      <c r="D15" s="4">
        <v>0</v>
      </c>
      <c r="E15" s="4">
        <v>0</v>
      </c>
      <c r="F15" s="4">
        <f t="shared" si="0"/>
        <v>3</v>
      </c>
    </row>
    <row r="16" spans="1:6" ht="12.75">
      <c r="A16" s="1" t="s">
        <v>15</v>
      </c>
      <c r="B16" s="4">
        <v>9</v>
      </c>
      <c r="C16" s="4">
        <v>1</v>
      </c>
      <c r="D16" s="4">
        <v>3</v>
      </c>
      <c r="E16" s="4">
        <v>2</v>
      </c>
      <c r="F16" s="4">
        <f t="shared" si="0"/>
        <v>15</v>
      </c>
    </row>
    <row r="17" spans="1:6" ht="12.75">
      <c r="A17" s="1" t="s">
        <v>71</v>
      </c>
      <c r="B17" s="4">
        <v>0</v>
      </c>
      <c r="C17" s="4">
        <v>2</v>
      </c>
      <c r="D17" s="4">
        <v>6</v>
      </c>
      <c r="E17" s="4">
        <v>3</v>
      </c>
      <c r="F17" s="4">
        <f t="shared" si="0"/>
        <v>11</v>
      </c>
    </row>
    <row r="18" spans="1:6" ht="12.75">
      <c r="A18" s="1" t="s">
        <v>16</v>
      </c>
      <c r="B18" s="4">
        <v>1</v>
      </c>
      <c r="C18" s="4">
        <v>0</v>
      </c>
      <c r="D18" s="4">
        <v>0</v>
      </c>
      <c r="E18" s="4">
        <v>0</v>
      </c>
      <c r="F18" s="4">
        <f t="shared" si="0"/>
        <v>1</v>
      </c>
    </row>
    <row r="19" spans="1:6" ht="12.75">
      <c r="A19" s="1" t="s">
        <v>17</v>
      </c>
      <c r="B19" s="4">
        <v>15</v>
      </c>
      <c r="C19" s="4">
        <v>5</v>
      </c>
      <c r="D19" s="4">
        <v>7</v>
      </c>
      <c r="E19" s="4">
        <v>5</v>
      </c>
      <c r="F19" s="4">
        <f t="shared" si="0"/>
        <v>32</v>
      </c>
    </row>
    <row r="20" spans="1:6" ht="12.75">
      <c r="A20" s="1" t="s">
        <v>18</v>
      </c>
      <c r="B20" s="4">
        <v>1</v>
      </c>
      <c r="C20" s="4">
        <v>4</v>
      </c>
      <c r="D20" s="4">
        <v>2</v>
      </c>
      <c r="E20" s="4">
        <v>0</v>
      </c>
      <c r="F20" s="4">
        <f t="shared" si="0"/>
        <v>7</v>
      </c>
    </row>
    <row r="21" spans="1:6" ht="12.75">
      <c r="A21" s="1" t="s">
        <v>19</v>
      </c>
      <c r="B21" s="4">
        <v>1</v>
      </c>
      <c r="C21" s="4">
        <v>0</v>
      </c>
      <c r="D21" s="4">
        <v>2</v>
      </c>
      <c r="E21" s="4">
        <v>1</v>
      </c>
      <c r="F21" s="4">
        <f t="shared" si="0"/>
        <v>4</v>
      </c>
    </row>
    <row r="22" spans="1:6" ht="12.75">
      <c r="A22" s="1" t="s">
        <v>20</v>
      </c>
      <c r="B22" s="4">
        <v>3</v>
      </c>
      <c r="C22" s="4">
        <v>1</v>
      </c>
      <c r="D22" s="4">
        <v>2</v>
      </c>
      <c r="E22" s="4">
        <v>2</v>
      </c>
      <c r="F22" s="4">
        <f t="shared" si="0"/>
        <v>8</v>
      </c>
    </row>
    <row r="23" spans="1:6" ht="15.75">
      <c r="A23" s="1" t="s">
        <v>21</v>
      </c>
      <c r="B23" s="5">
        <v>16</v>
      </c>
      <c r="C23" s="5">
        <v>7</v>
      </c>
      <c r="D23" s="5">
        <v>9</v>
      </c>
      <c r="E23" s="6">
        <v>8</v>
      </c>
      <c r="F23" s="4">
        <f t="shared" si="0"/>
        <v>40</v>
      </c>
    </row>
    <row r="24" spans="1:6" ht="12.75">
      <c r="A24" s="1" t="s">
        <v>22</v>
      </c>
      <c r="B24" s="4">
        <v>2</v>
      </c>
      <c r="C24" s="4">
        <v>2</v>
      </c>
      <c r="D24" s="4">
        <v>0</v>
      </c>
      <c r="E24" s="4">
        <v>1</v>
      </c>
      <c r="F24" s="4">
        <f t="shared" si="0"/>
        <v>5</v>
      </c>
    </row>
    <row r="25" spans="1:6" ht="15.75">
      <c r="A25" s="1" t="s">
        <v>23</v>
      </c>
      <c r="B25" s="4">
        <v>13</v>
      </c>
      <c r="C25" s="5">
        <v>7</v>
      </c>
      <c r="D25" s="6">
        <v>7</v>
      </c>
      <c r="E25" s="5">
        <v>9</v>
      </c>
      <c r="F25" s="4">
        <f t="shared" si="0"/>
        <v>36</v>
      </c>
    </row>
    <row r="26" spans="1:6" ht="12.75">
      <c r="A26" s="1" t="s">
        <v>24</v>
      </c>
      <c r="B26" s="4">
        <v>5</v>
      </c>
      <c r="C26" s="4">
        <v>2</v>
      </c>
      <c r="D26" s="4">
        <v>3</v>
      </c>
      <c r="E26" s="4">
        <v>3</v>
      </c>
      <c r="F26" s="4">
        <f t="shared" si="0"/>
        <v>13</v>
      </c>
    </row>
    <row r="27" spans="1:6" ht="12.75">
      <c r="A27" s="1" t="s">
        <v>25</v>
      </c>
      <c r="B27" s="4">
        <v>0</v>
      </c>
      <c r="C27" s="4">
        <v>0</v>
      </c>
      <c r="D27" s="4">
        <v>0</v>
      </c>
      <c r="E27" s="4">
        <v>0</v>
      </c>
      <c r="F27" s="4">
        <f t="shared" si="0"/>
        <v>0</v>
      </c>
    </row>
    <row r="28" spans="1:6" ht="12.75">
      <c r="A28" s="1" t="s">
        <v>26</v>
      </c>
      <c r="B28" s="4">
        <v>5</v>
      </c>
      <c r="C28" s="4">
        <v>0</v>
      </c>
      <c r="D28" s="4">
        <v>0</v>
      </c>
      <c r="E28" s="4">
        <v>0</v>
      </c>
      <c r="F28" s="4">
        <f t="shared" si="0"/>
        <v>5</v>
      </c>
    </row>
    <row r="29" spans="1:6" ht="12.75">
      <c r="A29" s="1" t="s">
        <v>27</v>
      </c>
      <c r="B29" s="4">
        <v>9</v>
      </c>
      <c r="C29" s="4">
        <v>4</v>
      </c>
      <c r="D29" s="4">
        <v>7</v>
      </c>
      <c r="E29" s="4">
        <v>5</v>
      </c>
      <c r="F29" s="4">
        <f t="shared" si="0"/>
        <v>25</v>
      </c>
    </row>
    <row r="30" spans="1:6" ht="12.75">
      <c r="A30" s="1" t="s">
        <v>28</v>
      </c>
      <c r="B30" s="4">
        <v>5</v>
      </c>
      <c r="C30" s="4">
        <v>0</v>
      </c>
      <c r="D30" s="4">
        <v>0</v>
      </c>
      <c r="E30" s="4">
        <v>1</v>
      </c>
      <c r="F30" s="4">
        <f t="shared" si="0"/>
        <v>6</v>
      </c>
    </row>
    <row r="31" spans="1:6" ht="12.75">
      <c r="A31" s="1" t="s">
        <v>29</v>
      </c>
      <c r="B31" s="4">
        <v>0</v>
      </c>
      <c r="C31" s="4">
        <v>0</v>
      </c>
      <c r="D31" s="4">
        <v>7</v>
      </c>
      <c r="E31" s="4">
        <v>1</v>
      </c>
      <c r="F31" s="4">
        <f t="shared" si="0"/>
        <v>8</v>
      </c>
    </row>
    <row r="32" spans="1:6" ht="12.75">
      <c r="A32" s="1" t="s">
        <v>30</v>
      </c>
      <c r="B32" s="4">
        <v>6</v>
      </c>
      <c r="C32" s="4">
        <v>2</v>
      </c>
      <c r="D32" s="4">
        <v>3</v>
      </c>
      <c r="E32" s="4">
        <v>3</v>
      </c>
      <c r="F32" s="4">
        <f t="shared" si="0"/>
        <v>14</v>
      </c>
    </row>
    <row r="33" spans="1:6" ht="15.75">
      <c r="A33" s="1" t="s">
        <v>31</v>
      </c>
      <c r="B33" s="4">
        <v>8</v>
      </c>
      <c r="C33" s="5">
        <v>7</v>
      </c>
      <c r="D33" s="6">
        <v>7</v>
      </c>
      <c r="E33" s="6">
        <v>5</v>
      </c>
      <c r="F33" s="4">
        <f t="shared" si="0"/>
        <v>27</v>
      </c>
    </row>
    <row r="34" spans="1:6" ht="15.75">
      <c r="A34" s="1" t="s">
        <v>32</v>
      </c>
      <c r="B34" s="4">
        <v>7</v>
      </c>
      <c r="C34" s="5">
        <v>7</v>
      </c>
      <c r="D34" s="5">
        <v>9</v>
      </c>
      <c r="E34" s="6">
        <v>6</v>
      </c>
      <c r="F34" s="4">
        <f t="shared" si="0"/>
        <v>29</v>
      </c>
    </row>
    <row r="35" spans="1:6" ht="12.75">
      <c r="A35" s="1" t="s">
        <v>33</v>
      </c>
      <c r="B35" s="4">
        <v>0</v>
      </c>
      <c r="C35" s="4">
        <v>0</v>
      </c>
      <c r="D35" s="4">
        <v>0</v>
      </c>
      <c r="E35" s="4">
        <v>0</v>
      </c>
      <c r="F35" s="4">
        <f t="shared" si="0"/>
        <v>0</v>
      </c>
    </row>
    <row r="36" spans="1:6" ht="12" customHeight="1">
      <c r="A36" s="1" t="s">
        <v>34</v>
      </c>
      <c r="B36" s="4">
        <v>3</v>
      </c>
      <c r="C36" s="4">
        <v>1</v>
      </c>
      <c r="D36" s="4">
        <v>0</v>
      </c>
      <c r="E36" s="4">
        <v>1</v>
      </c>
      <c r="F36" s="4">
        <f t="shared" si="0"/>
        <v>5</v>
      </c>
    </row>
    <row r="37" spans="1:6" ht="12.75">
      <c r="A37" s="1" t="s">
        <v>35</v>
      </c>
      <c r="B37" s="4">
        <v>3</v>
      </c>
      <c r="C37" s="4">
        <v>3</v>
      </c>
      <c r="D37" s="4">
        <v>4</v>
      </c>
      <c r="E37" s="4">
        <v>1</v>
      </c>
      <c r="F37" s="4">
        <f t="shared" si="0"/>
        <v>11</v>
      </c>
    </row>
    <row r="38" spans="1:6" ht="12.75">
      <c r="A38" s="1" t="s">
        <v>36</v>
      </c>
      <c r="B38" s="4">
        <v>1</v>
      </c>
      <c r="C38" s="4">
        <v>2</v>
      </c>
      <c r="D38" s="4">
        <v>3</v>
      </c>
      <c r="E38" s="4">
        <v>2</v>
      </c>
      <c r="F38" s="4">
        <f t="shared" si="0"/>
        <v>8</v>
      </c>
    </row>
    <row r="39" spans="1:6" ht="15.75">
      <c r="A39" s="1" t="s">
        <v>37</v>
      </c>
      <c r="B39" s="4">
        <v>2</v>
      </c>
      <c r="C39" s="5">
        <v>7</v>
      </c>
      <c r="D39" s="6">
        <v>6</v>
      </c>
      <c r="E39" s="6">
        <v>5</v>
      </c>
      <c r="F39" s="4">
        <f t="shared" si="0"/>
        <v>20</v>
      </c>
    </row>
    <row r="40" spans="1:6" ht="12.75">
      <c r="A40" s="1" t="s">
        <v>38</v>
      </c>
      <c r="B40" s="4">
        <v>0</v>
      </c>
      <c r="C40" s="4">
        <v>0</v>
      </c>
      <c r="D40" s="4">
        <v>1</v>
      </c>
      <c r="E40" s="4">
        <v>0</v>
      </c>
      <c r="F40" s="4">
        <f t="shared" si="0"/>
        <v>1</v>
      </c>
    </row>
    <row r="41" spans="1:6" ht="12.75">
      <c r="A41" s="1" t="s">
        <v>39</v>
      </c>
      <c r="B41" s="4">
        <v>7</v>
      </c>
      <c r="C41" s="4">
        <v>4</v>
      </c>
      <c r="D41" s="4">
        <v>5</v>
      </c>
      <c r="E41" s="4">
        <v>4</v>
      </c>
      <c r="F41" s="4">
        <f t="shared" si="0"/>
        <v>20</v>
      </c>
    </row>
    <row r="42" spans="1:6" ht="12.75">
      <c r="A42" s="1" t="s">
        <v>40</v>
      </c>
      <c r="B42" s="4">
        <v>0</v>
      </c>
      <c r="C42" s="4">
        <v>0</v>
      </c>
      <c r="D42" s="4">
        <v>0</v>
      </c>
      <c r="E42" s="4">
        <v>0</v>
      </c>
      <c r="F42" s="4">
        <f t="shared" si="0"/>
        <v>0</v>
      </c>
    </row>
    <row r="43" spans="1:6" ht="12.75">
      <c r="A43" s="1" t="s">
        <v>41</v>
      </c>
      <c r="B43" s="4">
        <v>3</v>
      </c>
      <c r="C43" s="4">
        <v>1</v>
      </c>
      <c r="D43" s="4">
        <v>4</v>
      </c>
      <c r="E43" s="4">
        <v>1</v>
      </c>
      <c r="F43" s="4">
        <f t="shared" si="0"/>
        <v>9</v>
      </c>
    </row>
    <row r="44" spans="1:6" ht="12.75">
      <c r="A44" s="1" t="s">
        <v>42</v>
      </c>
      <c r="B44" s="4">
        <v>0</v>
      </c>
      <c r="C44" s="4">
        <v>0</v>
      </c>
      <c r="D44" s="4">
        <v>0</v>
      </c>
      <c r="E44" s="4">
        <v>0</v>
      </c>
      <c r="F44" s="4">
        <f t="shared" si="0"/>
        <v>0</v>
      </c>
    </row>
    <row r="45" spans="1:6" ht="12.75">
      <c r="A45" s="1" t="s">
        <v>43</v>
      </c>
      <c r="B45" s="4">
        <v>7</v>
      </c>
      <c r="C45" s="4">
        <v>4</v>
      </c>
      <c r="D45" s="4">
        <v>4</v>
      </c>
      <c r="E45" s="4">
        <v>4</v>
      </c>
      <c r="F45" s="4">
        <f t="shared" si="0"/>
        <v>19</v>
      </c>
    </row>
    <row r="46" spans="1:6" ht="12.75">
      <c r="A46" s="1" t="s">
        <v>44</v>
      </c>
      <c r="B46" s="4">
        <v>4</v>
      </c>
      <c r="C46" s="4">
        <v>4</v>
      </c>
      <c r="D46" s="4">
        <v>6</v>
      </c>
      <c r="E46" s="4">
        <v>5</v>
      </c>
      <c r="F46" s="4">
        <f t="shared" si="0"/>
        <v>19</v>
      </c>
    </row>
    <row r="47" spans="1:6" ht="12.75">
      <c r="A47" s="1" t="s">
        <v>45</v>
      </c>
      <c r="B47" s="4">
        <v>1</v>
      </c>
      <c r="C47" s="4">
        <v>0</v>
      </c>
      <c r="D47" s="4">
        <v>0</v>
      </c>
      <c r="E47" s="4">
        <v>0</v>
      </c>
      <c r="F47" s="4">
        <f t="shared" si="0"/>
        <v>1</v>
      </c>
    </row>
    <row r="48" spans="1:6" ht="12.75">
      <c r="A48" s="1" t="s">
        <v>46</v>
      </c>
      <c r="B48" s="4">
        <v>11</v>
      </c>
      <c r="C48" s="4">
        <v>4</v>
      </c>
      <c r="D48" s="4">
        <v>7</v>
      </c>
      <c r="E48" s="4">
        <v>4</v>
      </c>
      <c r="F48" s="4">
        <f t="shared" si="0"/>
        <v>26</v>
      </c>
    </row>
    <row r="49" spans="1:6" ht="12.75">
      <c r="A49" s="1" t="s">
        <v>47</v>
      </c>
      <c r="B49" s="4">
        <v>10</v>
      </c>
      <c r="C49" s="4">
        <v>3</v>
      </c>
      <c r="D49" s="4">
        <v>3</v>
      </c>
      <c r="E49" s="4">
        <v>7</v>
      </c>
      <c r="F49" s="4">
        <f t="shared" si="0"/>
        <v>23</v>
      </c>
    </row>
    <row r="50" spans="1:6" ht="12.75">
      <c r="A50" s="1" t="s">
        <v>48</v>
      </c>
      <c r="B50" s="4">
        <v>5</v>
      </c>
      <c r="C50" s="4">
        <v>2</v>
      </c>
      <c r="D50" s="4">
        <v>5</v>
      </c>
      <c r="E50" s="4">
        <v>5</v>
      </c>
      <c r="F50" s="4">
        <f t="shared" si="0"/>
        <v>17</v>
      </c>
    </row>
    <row r="51" spans="1:6" ht="12.75">
      <c r="A51" s="1" t="s">
        <v>49</v>
      </c>
      <c r="B51" s="4">
        <v>6</v>
      </c>
      <c r="C51" s="4">
        <v>1</v>
      </c>
      <c r="D51" s="4">
        <v>1</v>
      </c>
      <c r="E51" s="4">
        <v>0</v>
      </c>
      <c r="F51" s="4">
        <f t="shared" si="0"/>
        <v>8</v>
      </c>
    </row>
    <row r="52" spans="1:6" ht="12.75">
      <c r="A52" s="1" t="s">
        <v>50</v>
      </c>
      <c r="B52" s="4">
        <v>0</v>
      </c>
      <c r="C52" s="4">
        <v>0</v>
      </c>
      <c r="D52" s="4">
        <v>0</v>
      </c>
      <c r="E52" s="4">
        <v>0</v>
      </c>
      <c r="F52" s="4">
        <f t="shared" si="0"/>
        <v>0</v>
      </c>
    </row>
    <row r="53" spans="1:6" ht="12.75">
      <c r="A53" s="1" t="s">
        <v>75</v>
      </c>
      <c r="B53" s="4"/>
      <c r="C53" s="4"/>
      <c r="D53" s="4">
        <v>2</v>
      </c>
      <c r="E53" s="4">
        <v>3</v>
      </c>
      <c r="F53" s="4">
        <f t="shared" si="0"/>
        <v>5</v>
      </c>
    </row>
    <row r="54" spans="1:6" ht="12.75">
      <c r="A54" s="1" t="s">
        <v>51</v>
      </c>
      <c r="B54" s="4">
        <v>7</v>
      </c>
      <c r="C54" s="4">
        <v>0</v>
      </c>
      <c r="D54" s="4">
        <v>0</v>
      </c>
      <c r="E54" s="4">
        <v>0</v>
      </c>
      <c r="F54" s="4">
        <f t="shared" si="0"/>
        <v>7</v>
      </c>
    </row>
    <row r="55" spans="1:6" ht="12.75">
      <c r="A55" s="1" t="s">
        <v>52</v>
      </c>
      <c r="B55" s="4">
        <v>0</v>
      </c>
      <c r="C55" s="4">
        <v>0</v>
      </c>
      <c r="D55" s="4">
        <v>0</v>
      </c>
      <c r="E55" s="4">
        <v>4</v>
      </c>
      <c r="F55" s="4">
        <f t="shared" si="0"/>
        <v>4</v>
      </c>
    </row>
    <row r="56" spans="1:6" ht="15.75">
      <c r="A56" s="1" t="s">
        <v>53</v>
      </c>
      <c r="B56" s="4">
        <v>4</v>
      </c>
      <c r="C56" s="5">
        <v>7</v>
      </c>
      <c r="D56" s="6">
        <v>5</v>
      </c>
      <c r="E56" s="6">
        <v>0</v>
      </c>
      <c r="F56" s="4">
        <f>SUM(B56:E56)</f>
        <v>16</v>
      </c>
    </row>
    <row r="57" spans="1:6" ht="12.75">
      <c r="A57" s="1" t="s">
        <v>54</v>
      </c>
      <c r="B57" s="4">
        <v>4</v>
      </c>
      <c r="C57" s="4">
        <v>2</v>
      </c>
      <c r="D57" s="4">
        <v>3</v>
      </c>
      <c r="E57" s="4">
        <v>2</v>
      </c>
      <c r="F57" s="4">
        <f aca="true" t="shared" si="1" ref="F57:F73">SUM(B57:E57)</f>
        <v>11</v>
      </c>
    </row>
    <row r="58" spans="1:6" ht="12.75">
      <c r="A58" s="1" t="s">
        <v>55</v>
      </c>
      <c r="B58" s="4">
        <v>15</v>
      </c>
      <c r="C58" s="4">
        <v>2</v>
      </c>
      <c r="D58" s="4">
        <v>1</v>
      </c>
      <c r="E58" s="4">
        <v>1</v>
      </c>
      <c r="F58" s="4">
        <f t="shared" si="1"/>
        <v>19</v>
      </c>
    </row>
    <row r="59" spans="1:6" ht="12.75">
      <c r="A59" s="1" t="s">
        <v>56</v>
      </c>
      <c r="B59" s="4">
        <v>2</v>
      </c>
      <c r="C59" s="4">
        <v>1</v>
      </c>
      <c r="D59" s="4">
        <v>4</v>
      </c>
      <c r="E59" s="4">
        <v>0</v>
      </c>
      <c r="F59" s="4">
        <f t="shared" si="1"/>
        <v>7</v>
      </c>
    </row>
    <row r="60" spans="1:6" ht="12.75">
      <c r="A60" s="1" t="s">
        <v>57</v>
      </c>
      <c r="B60" s="4">
        <v>1</v>
      </c>
      <c r="C60" s="4">
        <v>2</v>
      </c>
      <c r="D60" s="4">
        <v>2</v>
      </c>
      <c r="E60" s="4">
        <v>3</v>
      </c>
      <c r="F60" s="4">
        <f t="shared" si="1"/>
        <v>8</v>
      </c>
    </row>
    <row r="61" spans="1:6" ht="12.75">
      <c r="A61" s="1" t="s">
        <v>58</v>
      </c>
      <c r="B61" s="4">
        <v>0</v>
      </c>
      <c r="C61" s="4">
        <v>0</v>
      </c>
      <c r="D61" s="4">
        <v>6</v>
      </c>
      <c r="E61" s="4">
        <v>1</v>
      </c>
      <c r="F61" s="4">
        <f t="shared" si="1"/>
        <v>7</v>
      </c>
    </row>
    <row r="62" spans="1:6" ht="12.75">
      <c r="A62" s="1" t="s">
        <v>59</v>
      </c>
      <c r="B62" s="4">
        <v>7</v>
      </c>
      <c r="C62" s="4">
        <v>2</v>
      </c>
      <c r="D62" s="4">
        <v>6</v>
      </c>
      <c r="E62" s="4">
        <v>4</v>
      </c>
      <c r="F62" s="4">
        <f t="shared" si="1"/>
        <v>19</v>
      </c>
    </row>
    <row r="63" spans="1:6" ht="15.75">
      <c r="A63" s="1" t="s">
        <v>60</v>
      </c>
      <c r="B63" s="4">
        <v>0</v>
      </c>
      <c r="C63" s="4">
        <v>4</v>
      </c>
      <c r="D63" s="5">
        <v>9</v>
      </c>
      <c r="E63" s="5">
        <v>9</v>
      </c>
      <c r="F63" s="4">
        <f t="shared" si="1"/>
        <v>22</v>
      </c>
    </row>
    <row r="64" spans="1:6" ht="12.75">
      <c r="A64" s="1" t="s">
        <v>61</v>
      </c>
      <c r="B64" s="4">
        <v>2</v>
      </c>
      <c r="C64" s="4">
        <v>4</v>
      </c>
      <c r="D64" s="4">
        <v>2</v>
      </c>
      <c r="E64" s="4">
        <v>0</v>
      </c>
      <c r="F64" s="4">
        <f t="shared" si="1"/>
        <v>8</v>
      </c>
    </row>
    <row r="65" spans="1:6" ht="15.75">
      <c r="A65" s="1" t="s">
        <v>62</v>
      </c>
      <c r="B65" s="4">
        <v>9</v>
      </c>
      <c r="C65" s="5">
        <v>7</v>
      </c>
      <c r="D65" s="6">
        <v>7</v>
      </c>
      <c r="E65" s="6">
        <v>3</v>
      </c>
      <c r="F65" s="4">
        <f t="shared" si="1"/>
        <v>26</v>
      </c>
    </row>
    <row r="66" spans="1:6" ht="12.75">
      <c r="A66" s="1" t="s">
        <v>63</v>
      </c>
      <c r="B66" s="4">
        <v>1</v>
      </c>
      <c r="C66" s="4">
        <v>0</v>
      </c>
      <c r="D66" s="4">
        <v>0</v>
      </c>
      <c r="E66" s="4">
        <v>0</v>
      </c>
      <c r="F66" s="4">
        <f t="shared" si="1"/>
        <v>1</v>
      </c>
    </row>
    <row r="67" spans="1:6" ht="12.75">
      <c r="A67" s="1" t="s">
        <v>64</v>
      </c>
      <c r="B67" s="4">
        <v>7</v>
      </c>
      <c r="C67" s="4">
        <v>2</v>
      </c>
      <c r="D67" s="4">
        <v>3</v>
      </c>
      <c r="E67" s="4">
        <v>0</v>
      </c>
      <c r="F67" s="4">
        <f t="shared" si="1"/>
        <v>12</v>
      </c>
    </row>
    <row r="68" spans="1:6" ht="12.75">
      <c r="A68" s="1" t="s">
        <v>65</v>
      </c>
      <c r="B68" s="4">
        <v>5</v>
      </c>
      <c r="C68" s="4">
        <v>6</v>
      </c>
      <c r="D68" s="4">
        <v>7</v>
      </c>
      <c r="E68" s="4">
        <v>0</v>
      </c>
      <c r="F68" s="4">
        <f t="shared" si="1"/>
        <v>18</v>
      </c>
    </row>
    <row r="69" spans="1:6" ht="12.75">
      <c r="A69" s="1" t="s">
        <v>66</v>
      </c>
      <c r="B69" s="4">
        <v>6</v>
      </c>
      <c r="C69" s="4">
        <v>5</v>
      </c>
      <c r="D69" s="4">
        <v>7</v>
      </c>
      <c r="E69" s="4">
        <v>2</v>
      </c>
      <c r="F69" s="4">
        <f t="shared" si="1"/>
        <v>20</v>
      </c>
    </row>
    <row r="70" spans="1:6" ht="12.75">
      <c r="A70" s="1" t="s">
        <v>67</v>
      </c>
      <c r="B70" s="4">
        <v>14</v>
      </c>
      <c r="C70" s="4">
        <v>5</v>
      </c>
      <c r="D70" s="4">
        <v>0</v>
      </c>
      <c r="E70" s="4">
        <v>0</v>
      </c>
      <c r="F70" s="4">
        <f t="shared" si="1"/>
        <v>19</v>
      </c>
    </row>
    <row r="71" spans="1:6" ht="12.75">
      <c r="A71" s="1" t="s">
        <v>68</v>
      </c>
      <c r="B71" s="4">
        <v>0</v>
      </c>
      <c r="C71" s="4">
        <v>0</v>
      </c>
      <c r="D71" s="4">
        <v>0</v>
      </c>
      <c r="E71" s="4">
        <v>0</v>
      </c>
      <c r="F71" s="4">
        <f t="shared" si="1"/>
        <v>0</v>
      </c>
    </row>
    <row r="72" spans="1:6" ht="12.75">
      <c r="A72" s="1" t="s">
        <v>69</v>
      </c>
      <c r="B72" s="4">
        <v>2</v>
      </c>
      <c r="C72" s="4">
        <v>5</v>
      </c>
      <c r="D72" s="4">
        <v>3</v>
      </c>
      <c r="E72" s="4">
        <v>3</v>
      </c>
      <c r="F72" s="4">
        <f t="shared" si="1"/>
        <v>13</v>
      </c>
    </row>
    <row r="73" spans="1:6" ht="12.75">
      <c r="A73" s="1" t="s">
        <v>70</v>
      </c>
      <c r="B73" s="4">
        <v>7</v>
      </c>
      <c r="C73" s="4">
        <v>3</v>
      </c>
      <c r="D73" s="4">
        <v>2</v>
      </c>
      <c r="E73" s="4">
        <v>4</v>
      </c>
      <c r="F73" s="4">
        <f t="shared" si="1"/>
        <v>16</v>
      </c>
    </row>
    <row r="74" ht="12.75">
      <c r="F74" s="7">
        <f>SUM(F2:F73)</f>
        <v>933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Gérald</cp:lastModifiedBy>
  <cp:lastPrinted>2009-05-19T21:05:55Z</cp:lastPrinted>
  <dcterms:created xsi:type="dcterms:W3CDTF">1996-10-21T11:03:58Z</dcterms:created>
  <dcterms:modified xsi:type="dcterms:W3CDTF">2009-05-19T21:17:13Z</dcterms:modified>
  <cp:category/>
  <cp:version/>
  <cp:contentType/>
  <cp:contentStatus/>
</cp:coreProperties>
</file>